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definedNames>
    <definedName name="_xlnm.Print_Area" localSheetId="0">Hoja1!$A$1:$G$519</definedName>
  </definedNames>
  <calcPr calcId="144525"/>
</workbook>
</file>

<file path=xl/calcChain.xml><?xml version="1.0" encoding="utf-8"?>
<calcChain xmlns="http://schemas.openxmlformats.org/spreadsheetml/2006/main">
  <c r="D507" i="1" l="1"/>
  <c r="C507" i="1"/>
  <c r="B507" i="1"/>
  <c r="D492" i="1"/>
  <c r="D474" i="1"/>
  <c r="D461" i="1"/>
  <c r="D454" i="1"/>
  <c r="D467" i="1" s="1"/>
  <c r="B441" i="1"/>
  <c r="B443" i="1" s="1"/>
  <c r="B435" i="1"/>
  <c r="C427" i="1"/>
  <c r="B427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C403" i="1"/>
  <c r="B403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C375" i="1"/>
  <c r="B375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B349" i="1"/>
  <c r="B270" i="1"/>
  <c r="B221" i="1"/>
  <c r="B211" i="1"/>
  <c r="B203" i="1"/>
  <c r="B195" i="1"/>
  <c r="E187" i="1"/>
  <c r="D187" i="1"/>
  <c r="C187" i="1"/>
  <c r="B187" i="1"/>
  <c r="B164" i="1"/>
  <c r="B154" i="1"/>
  <c r="D146" i="1"/>
  <c r="C146" i="1"/>
  <c r="B146" i="1"/>
  <c r="D144" i="1"/>
  <c r="D140" i="1"/>
  <c r="C135" i="1"/>
  <c r="B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35" i="1" s="1"/>
  <c r="C116" i="1"/>
  <c r="B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C88" i="1"/>
  <c r="D88" i="1" s="1"/>
  <c r="B88" i="1"/>
  <c r="B136" i="1" s="1"/>
  <c r="D87" i="1"/>
  <c r="D86" i="1"/>
  <c r="B78" i="1"/>
  <c r="B69" i="1"/>
  <c r="B58" i="1"/>
  <c r="E47" i="1"/>
  <c r="D47" i="1"/>
  <c r="C47" i="1"/>
  <c r="B45" i="1"/>
  <c r="B43" i="1"/>
  <c r="B41" i="1"/>
  <c r="B39" i="1"/>
  <c r="D35" i="1"/>
  <c r="C35" i="1"/>
  <c r="B35" i="1"/>
  <c r="D23" i="1"/>
  <c r="B23" i="1"/>
  <c r="B47" i="1" l="1"/>
  <c r="D375" i="1"/>
  <c r="D403" i="1"/>
  <c r="D136" i="1"/>
  <c r="D427" i="1"/>
  <c r="D116" i="1"/>
  <c r="C136" i="1"/>
  <c r="D500" i="1"/>
</calcChain>
</file>

<file path=xl/sharedStrings.xml><?xml version="1.0" encoding="utf-8"?>
<sst xmlns="http://schemas.openxmlformats.org/spreadsheetml/2006/main" count="418" uniqueCount="366">
  <si>
    <t>Ente Público:</t>
  </si>
  <si>
    <t>UNIVERSIDAD POLITÉCNICA DE JUVENTINO ROSAS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</si>
  <si>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</si>
  <si>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</si>
  <si>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</si>
  <si>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</si>
  <si>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</si>
  <si>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</si>
  <si>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</si>
  <si>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</si>
  <si>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</si>
  <si>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1211 INVERSIONES A LP</t>
  </si>
  <si>
    <t>* DERECHOSA RECIBIR EFECTIVO Y EQUIVALENTES Y BIENES O SERVICIOS A RECIBIR</t>
  </si>
  <si>
    <t>ESF-02 INGRESOS P/RECUPERAR</t>
  </si>
  <si>
    <t>2014</t>
  </si>
  <si>
    <t>2013</t>
  </si>
  <si>
    <t>1122 CUENTAS POR COBRAR CP</t>
  </si>
  <si>
    <t>1124 INGRESOS POR RECUPERAR CP</t>
  </si>
  <si>
    <t>ESF-03 DEUDORES P/RECUPERAR</t>
  </si>
  <si>
    <t>90 DIAS</t>
  </si>
  <si>
    <t>180 DIAS</t>
  </si>
  <si>
    <t>365 DIAS</t>
  </si>
  <si>
    <t>1123 DEUDORES PENDIENTES POR RECUPERAR</t>
  </si>
  <si>
    <t>1125  FONDO FIJO</t>
  </si>
  <si>
    <t>1131 ANTICIPO A PROVEEDORES</t>
  </si>
  <si>
    <t>1134 ANTICIPO A CONTRATISTAS BIENES PROPIOS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</si>
  <si>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</si>
  <si>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</si>
  <si>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</si>
  <si>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</si>
  <si>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</si>
  <si>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</si>
  <si>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</si>
  <si>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</si>
  <si>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</si>
  <si>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</si>
  <si>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</si>
  <si>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</si>
  <si>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</si>
  <si>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</si>
  <si>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</si>
  <si>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</si>
  <si>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</si>
  <si>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</si>
  <si>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</si>
  <si>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</si>
  <si>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1233058300  EDIFICIOS NO HABITACIONALES</t>
  </si>
  <si>
    <t>1233583001  EDIFICIOS A VALOR HISTORICO</t>
  </si>
  <si>
    <t>1230   BIENES INMUEBLES, INFRAESTRUCTURA</t>
  </si>
  <si>
    <t>1241151100  MUEBLES DE OFICINA Y ESTANTERÍA</t>
  </si>
  <si>
    <t>1241151101  MUEB DE OFIC 2010</t>
  </si>
  <si>
    <t>1241251200  MUEB. EXCEPTO 2011</t>
  </si>
  <si>
    <t>1241351500  EQ. DE CÓMP. 2011</t>
  </si>
  <si>
    <t>1241351501  EQ. DE CÓMP. 2010</t>
  </si>
  <si>
    <t>1241951900  OTROS MOBIL. 2011</t>
  </si>
  <si>
    <t>1241951901  OTROS MOBIL. 2010</t>
  </si>
  <si>
    <t>1242152100  EQUIPO Y APARATOS AUDIOVISUALES</t>
  </si>
  <si>
    <t>1242352300  CÁMARAS FOTOGRÁFICAS Y DE VIDEO</t>
  </si>
  <si>
    <t>1242952900  OTRO MOBIL. 2011</t>
  </si>
  <si>
    <t>1243153100  EQUIPO MÉDICO Y DE LABORATORIO</t>
  </si>
  <si>
    <t>1243153101  EQ. MÉDICO 2010</t>
  </si>
  <si>
    <t>1244154100  AUTOMÓVILES Y CAMIONES</t>
  </si>
  <si>
    <t>1244154101  AUTOMÓVILES Y CAMIONES 2010</t>
  </si>
  <si>
    <t>1245055100  EQUIPO DE DEFENSA Y SEGURIDAD</t>
  </si>
  <si>
    <t>1246156101  MAQ. Y EQUIPO 2010</t>
  </si>
  <si>
    <t>1246256200  MAQUINARIA Y EQUIPO INDUSTRIAL</t>
  </si>
  <si>
    <t>1246456400  SISTEMAS DE AIRE ACO</t>
  </si>
  <si>
    <t>1246556500  EQ. COMUNICACI 2011</t>
  </si>
  <si>
    <t>1246556501  EQ. COMUNICACI 2010</t>
  </si>
  <si>
    <t>1246656600  EQ. DE GENERACI 2011</t>
  </si>
  <si>
    <t>1246656601  EQ. DE GENERACI 2010</t>
  </si>
  <si>
    <t>1246756700  HERRAM. Y MÁQUI 2011</t>
  </si>
  <si>
    <t>1246756701  HERRAM. Y MÁQUI 2010</t>
  </si>
  <si>
    <t>1246956900  OTROS EQUIPOS</t>
  </si>
  <si>
    <t>1247151300  BIEN. ARTÍSTICO 2011</t>
  </si>
  <si>
    <t>1247151301  BIEN. ARTÍSTICO 2010</t>
  </si>
  <si>
    <t>1240   BIENES MUEBLES</t>
  </si>
  <si>
    <t>1261258301  DEP. ACUM. DE EDIFIC</t>
  </si>
  <si>
    <t>1263151101  MUEBLES DE OFICINA Y</t>
  </si>
  <si>
    <t>1263151201  "MUEBLES, EXCEPTO DE</t>
  </si>
  <si>
    <t>1263151301  "BIENES ARTÍSTICOS,</t>
  </si>
  <si>
    <t>1263151501  EPO. DE COMPUTO Y DE</t>
  </si>
  <si>
    <t>1263151901  OTROS MOBILIARIOS Y</t>
  </si>
  <si>
    <t>1263252101  EQUIPOS Y APARATOS A</t>
  </si>
  <si>
    <t>1263252301  CAMARAS FOTOGRAFICAS</t>
  </si>
  <si>
    <t>1263252901  OTRO MOBILIARIO Y EP</t>
  </si>
  <si>
    <t>1263353101  EQUIPO MÉDICO Y DE L</t>
  </si>
  <si>
    <t>1263454101  AUTOMÓVILES Y CAMIONES 2010</t>
  </si>
  <si>
    <t>1263656101  MAQUINARIA Y EQUIPO</t>
  </si>
  <si>
    <t>1263656201  MAQUINARIA Y EQUIPO</t>
  </si>
  <si>
    <t>1263656401  SISTEMAS DE AIRE ACO</t>
  </si>
  <si>
    <t>1263656501  EQUIPO DE COMUNICACI</t>
  </si>
  <si>
    <t>1263656601  EQUIPOS DE GENERACIÓ</t>
  </si>
  <si>
    <t>1263656701  HERRAMIENTAS Y MÁQUI</t>
  </si>
  <si>
    <t>1263656901  OTROS EQUIPOS 2010</t>
  </si>
  <si>
    <t>1260 DEPRECIACIÓN, DETERIORO Y AMORTIZACIÓN ACUMULADA DE BIENES</t>
  </si>
  <si>
    <t>ESF-09 INTANGIBLES Y DIFERIDOS</t>
  </si>
  <si>
    <t>1250 ACTIVOS INTANGIBLES</t>
  </si>
  <si>
    <t>1270 ACTIVOS DIFERIDOS</t>
  </si>
  <si>
    <t>ESF-10   ESTIMACIONES Y DETERIOROS</t>
  </si>
  <si>
    <t>1280 ESTIMACIÓN POR PÉRDIDA O DETERIORO DE ACTIVOS NO CIRCULANTES</t>
  </si>
  <si>
    <t>ESF-11 OTROS ACTIVOS</t>
  </si>
  <si>
    <t>CARACTERÍSTICAS</t>
  </si>
  <si>
    <t>PASIVO</t>
  </si>
  <si>
    <t>ESF-12 CUENTAS Y DOCUMENTOS POR PAGAR</t>
  </si>
  <si>
    <t>2111401003  APORTACION PATRONAL IMSS</t>
  </si>
  <si>
    <t>2111401004  APORTACION PATRONAL INFONAVIT</t>
  </si>
  <si>
    <t>2111401005  APORTACION PATRONAL SAR</t>
  </si>
  <si>
    <t>2117101003  ISR SALARIOS POR PAGAR</t>
  </si>
  <si>
    <t>2117101012  ISR POR PAGAR RET. HONORARIOS</t>
  </si>
  <si>
    <t>2117102004  CEDULAR HONORARIOS A PAGAR</t>
  </si>
  <si>
    <t>2117202004  APORTACIÓN TRABAJADOR IMSS</t>
  </si>
  <si>
    <t>2117202005  AMORTIZACION CREDITO INFONAVIT</t>
  </si>
  <si>
    <t>2117301003  IVA TRASLADADO</t>
  </si>
  <si>
    <t>2117301007  IVA  POR PAGAR</t>
  </si>
  <si>
    <t>2117502102  IMPUESTO NOMINAS A PAGAR</t>
  </si>
  <si>
    <t>2117917001  "OTROS, UNIFORMES, A</t>
  </si>
  <si>
    <t>2117918001  DIVO 5% AL MILLAR</t>
  </si>
  <si>
    <t>2117918002  CAP 2%</t>
  </si>
  <si>
    <t>2117919003  DESCUENTO POR TELEFONÍA</t>
  </si>
  <si>
    <t>2119904008  CXP REMANENTE EN SOL</t>
  </si>
  <si>
    <t>ESF-13 OTROS PASIVOS DIFERIDOS A CORTO PLAZO</t>
  </si>
  <si>
    <t>NATURALEZA</t>
  </si>
  <si>
    <t>2159 OTROS PASIVOS DIFERIDOS A CORTO PLAZO</t>
  </si>
  <si>
    <t>ESF-13 FONDOS Y BIENES DE TERCEROS EN GARANTÍA Y/O ADMINISTRACIÓN A CORTO PLAZO</t>
  </si>
  <si>
    <t>2160 FONDOS Y BIENES DE TERCEROS EN GARANTÍA Y/O ADMINISTRACIÓN CP</t>
  </si>
  <si>
    <t>ESF-13 PASIVO DIFERIDO A LARGO PLAZO</t>
  </si>
  <si>
    <t>2240 PASIVOS DIFERIDOS A LARGO PLAZO</t>
  </si>
  <si>
    <t>ESF-14 OTROS PASIVOS CIRCULANTES</t>
  </si>
  <si>
    <t>2199 OTROS PASIVOS CIRCULANTES</t>
  </si>
  <si>
    <t>II) NOTAS AL ESTADO DE ACTIVIDADES</t>
  </si>
  <si>
    <t>INGRESOS DE GESTIÓN</t>
  </si>
  <si>
    <t>ERA-01 INGRESOS</t>
  </si>
  <si>
    <t>NOTA</t>
  </si>
  <si>
    <t>4151510253  POR CONCEPTO DE RENT</t>
  </si>
  <si>
    <t>4151510255  POR CONCEPTO DE RENT</t>
  </si>
  <si>
    <t>4151 Produc. Derivados del Uso y Aprov.</t>
  </si>
  <si>
    <t>4159510701  POR CONCEPTO DE FICHAS</t>
  </si>
  <si>
    <t>4159510710  REEXPEDICION DE CREDENCIALES</t>
  </si>
  <si>
    <t>4159510715  GESTORIA DE TITULACION</t>
  </si>
  <si>
    <t>4159510805  POR CONCEPTO DE CURSOS DE IDIOMAS</t>
  </si>
  <si>
    <t>4159510812  CAPACITACIÓN A EMPRESA</t>
  </si>
  <si>
    <t>4159510903  EXAMENES DE INGLÉS</t>
  </si>
  <si>
    <t>4159511100  OTROS</t>
  </si>
  <si>
    <t>4159 Otros Productos que Generan Ing.</t>
  </si>
  <si>
    <t>4150 Productos de Tipo Corriente</t>
  </si>
  <si>
    <t>4162610061  SANCIONES</t>
  </si>
  <si>
    <t>4162 Multas</t>
  </si>
  <si>
    <t>4169610009  OTROS INGRESOS</t>
  </si>
  <si>
    <t>4169610903  RECURSOS INTERINSTITUCIONAL</t>
  </si>
  <si>
    <t>4169 Otros Aprovechamientos</t>
  </si>
  <si>
    <t>4160 Aprovechamientos de Tipo Corriente</t>
  </si>
  <si>
    <t>INGRESOS DE GESTION</t>
  </si>
  <si>
    <t>4213831000  FEDERALES SERVICIOS PEERSONALES</t>
  </si>
  <si>
    <t>4213832000  FED. MAT. Y SUMINIST</t>
  </si>
  <si>
    <t>4213833000  FEDERALES SERVICIOS GENERALES</t>
  </si>
  <si>
    <t>4213 Convenios</t>
  </si>
  <si>
    <t>4210 Participaciones y Aportaciones</t>
  </si>
  <si>
    <t>4221911000  SERVICIOS PERSONALES</t>
  </si>
  <si>
    <t>4221912000  MATERIALES Y SUMINISTROS</t>
  </si>
  <si>
    <t>4221913000  SERVICIOS GENERALES</t>
  </si>
  <si>
    <t>4221 Trans. Internas y Asig. al Secto</t>
  </si>
  <si>
    <t>4220 Transferencias, Asignaciones, Subs.</t>
  </si>
  <si>
    <t>PARTICIPACIONES, APORTACIONES</t>
  </si>
  <si>
    <t>ERA-02 OTROS INGRESOS Y BENEFICIOS</t>
  </si>
  <si>
    <t>4399 Otros Ingresos y Beneficios Varios</t>
  </si>
  <si>
    <t>GASTOS Y OTRAS PÉRDIDAS</t>
  </si>
  <si>
    <t>ERA-03 GASTOS</t>
  </si>
  <si>
    <t>%GASTO</t>
  </si>
  <si>
    <t>EXPLICACION</t>
  </si>
  <si>
    <t>5111113000  SUELDOS BASE AL PERS</t>
  </si>
  <si>
    <t>5112121000  HONORARIOS ASIMILABLES A SALARIOS</t>
  </si>
  <si>
    <t>5113131000  PRIMAS POR AÑOS DE S</t>
  </si>
  <si>
    <t>5113132000  PRIMAS DE VACAS., D</t>
  </si>
  <si>
    <t>5113134000  COMPENSACIONES</t>
  </si>
  <si>
    <t>5114141000  APORTACIONES DE SEGURIDAD SOCIAL</t>
  </si>
  <si>
    <t>5114142000  APORTACIONES A FONDOS DE VIVIENDA</t>
  </si>
  <si>
    <t>5114143000  APORT. S. RETIRO.</t>
  </si>
  <si>
    <t>5115152000  INDEMNIZACIONES</t>
  </si>
  <si>
    <t>5115154000  PRESTACIONES CONTRACTUALES</t>
  </si>
  <si>
    <t>5121211000  MATERIALES Y ÚTILES DE OFICINA</t>
  </si>
  <si>
    <t>5121212000  MATERIALES Y UTILES</t>
  </si>
  <si>
    <t>5121214000  MAT.,UTILES Y EQUIPO</t>
  </si>
  <si>
    <t>5121215000  MATERIAL IMPRESO E I</t>
  </si>
  <si>
    <t>5121216000  MATERIAL DE LIMPIEZA</t>
  </si>
  <si>
    <t>5121217000  MATERIALES Y ÚTILES DE ENSEÑANZA</t>
  </si>
  <si>
    <t>5122221000  ALIMENTACIÓN DE PERSONAS</t>
  </si>
  <si>
    <t>5122223000  UTENSILIOS PARA EL S</t>
  </si>
  <si>
    <t>5124241000  PRODUCTOS MINERALES NO METALICOS</t>
  </si>
  <si>
    <t>5124244000  MADERA Y PRODUCTOS DE MADERA</t>
  </si>
  <si>
    <t>5124245000  VIDRIO Y PRODUCTOS DE VIDRIO</t>
  </si>
  <si>
    <t>5124246000  MATERIAL ELECTRICO Y ELECTRONICO</t>
  </si>
  <si>
    <t>5124247000  ARTICULOS METALICOS</t>
  </si>
  <si>
    <t>5124248000  MATERIALES COMPLEMENTARIOS</t>
  </si>
  <si>
    <t>5124249000  OTROS MATERIALES Y A</t>
  </si>
  <si>
    <t>5125251000  SUSTANCIAS QUÍMICAS</t>
  </si>
  <si>
    <t>5125253000  MEDICINAS Y PRODUCTO</t>
  </si>
  <si>
    <t>5125254000  MATERIALES, ACCESOR</t>
  </si>
  <si>
    <t>5125255000  MAT., ACCESORIOS Y</t>
  </si>
  <si>
    <t>5125256000  FIB. SINTET. HULE</t>
  </si>
  <si>
    <t>5125259000  OTROS PRODUCTOS QUÍMICOS</t>
  </si>
  <si>
    <t>5126261000  COMBUSTIBLES, LUBRI</t>
  </si>
  <si>
    <t>5127271000  VESTUARIOS Y UNIFORMES</t>
  </si>
  <si>
    <t>5127272000  PRENDAS DE PROTECCIÓN</t>
  </si>
  <si>
    <t>5127274000  PRODUCTOS TEXTILES</t>
  </si>
  <si>
    <t>5129291000  HERRAMIENTAS MENORES</t>
  </si>
  <si>
    <t>5129292000  REFACCIONES, ACCESO</t>
  </si>
  <si>
    <t>5129293000  REF. A. EQ. EDU Y R</t>
  </si>
  <si>
    <t>5129294000  REFACCIONES Y ACCESO</t>
  </si>
  <si>
    <t>5129296000  REF. EQ. TRANSP.</t>
  </si>
  <si>
    <t>5129299000  REF. OT. BIE. MUEB.</t>
  </si>
  <si>
    <t>5131311000  SERVICIO DE ENERGÍA ELÉCTRICA</t>
  </si>
  <si>
    <t>5131313000  SERVICIO DE AGUA POTABLE</t>
  </si>
  <si>
    <t>5131314000  TELEFONÍA TRADICIONAL</t>
  </si>
  <si>
    <t>5131315000  TELEFONÍA CELULAR</t>
  </si>
  <si>
    <t>5131317000  SERV. ACCESO A INTE</t>
  </si>
  <si>
    <t>5131318000  SERVICIOS POSTALES Y TELEGRAFICOS</t>
  </si>
  <si>
    <t>5132327000  ARRE. ACT. INTANG</t>
  </si>
  <si>
    <t>5132329000  OTROS ARRENDAMIENTOS</t>
  </si>
  <si>
    <t>5133331000  SERVS. LEGALES, DE</t>
  </si>
  <si>
    <t>5133336000  SERVS. APOYO ADMVO.</t>
  </si>
  <si>
    <t>5133338000  SERVICIOS DE VIGILANCIA</t>
  </si>
  <si>
    <t>5133339000  SERVICIOS PROFESIONA</t>
  </si>
  <si>
    <t>5134341000  SERVICIOS FINANCIEROS Y BANCARIOS</t>
  </si>
  <si>
    <t>5134345000  SEGUROS DE BIENES PATRIMONIALES</t>
  </si>
  <si>
    <t>5134348000  COMISIONES POR VENTAS</t>
  </si>
  <si>
    <t>5135351000  CONSERV. Y MANTENIMI</t>
  </si>
  <si>
    <t>5135355000  REPAR. Y MTTO. DE EQ</t>
  </si>
  <si>
    <t>5135358000  SERVICIOS DE LIMPIEZ</t>
  </si>
  <si>
    <t>5135359000  SERVICIOS DE JARDINE</t>
  </si>
  <si>
    <t>5136362000  DIF. RADIO, TV VTA</t>
  </si>
  <si>
    <t>5137371000  PASAJES AEREOS</t>
  </si>
  <si>
    <t>5137372000  PASAJES TERRESTRES</t>
  </si>
  <si>
    <t>5137375000  VIATICOS EN EL PAIS</t>
  </si>
  <si>
    <t>5137379000  OT. SER. TRASLADO</t>
  </si>
  <si>
    <t>5138382000  GASTOS DE ORDEN SOCIAL Y CULTURAL</t>
  </si>
  <si>
    <t>5138383000  CONGRESOS Y CONVENCIONES</t>
  </si>
  <si>
    <t>5138384000  EXPOSICIONES</t>
  </si>
  <si>
    <t>5138385000  GASTOS  DE REPRESENTACION</t>
  </si>
  <si>
    <t>5139392000  OTROS IMPUESTOS Y DERECHOS</t>
  </si>
  <si>
    <t>5139398000  IMPUESTO DE NOMINA</t>
  </si>
  <si>
    <t>5242442000  BECAS O. AYUDA</t>
  </si>
  <si>
    <t>100</t>
  </si>
  <si>
    <t>III) NOTAS AL ESTADO DE VARIACIÓN A LA HACIEDA PÚBLICA</t>
  </si>
  <si>
    <t>VHP-01 PATRIMONIO CONTRIBUIDO</t>
  </si>
  <si>
    <t>MODIFICACION</t>
  </si>
  <si>
    <t>3110000002  BAJA DE ACTIVO FIJO</t>
  </si>
  <si>
    <t>3110915000  BIENES MUEBLES E INMUEBLES</t>
  </si>
  <si>
    <t>3110916000  OBRA PÚBLICA</t>
  </si>
  <si>
    <t>3111825205  FAM EDU SUPERIOR BIE</t>
  </si>
  <si>
    <t>3111825206  FAM EDU SUPERIOR OBRA PUBLICA</t>
  </si>
  <si>
    <t>3111835000  CONVENIO BIENES MUEB</t>
  </si>
  <si>
    <t>3113825205  FAM EDU SUP EJE ANT</t>
  </si>
  <si>
    <t>3113825206  FAM EDU SUP EJE ANT OBRA PUBLICA</t>
  </si>
  <si>
    <t>3113828005  FAFEF BIENES MUEBLES</t>
  </si>
  <si>
    <t>3113835000  CONVENIO EJE ANT BIENES MUEBLES</t>
  </si>
  <si>
    <t>3113836000  CONVENIO EJE ANT OBRA PUBLICA</t>
  </si>
  <si>
    <t>3113915000  ESTATALES EJE ANT BIENES MUEBLES</t>
  </si>
  <si>
    <t>3113916000  ESTATALES EJE ANT OBRA PÚBLICA</t>
  </si>
  <si>
    <t>3113924205  MUNICIPAL EJE ANT BIENES MUEBLES</t>
  </si>
  <si>
    <t>3114825205  APLICACIÓN FAM EDU S</t>
  </si>
  <si>
    <t>3114836000  APLICACIÓN CONVENIO</t>
  </si>
  <si>
    <t>3115101001  REASIGNACIÓN BIENES</t>
  </si>
  <si>
    <t>3120000002  DONACIONES DE BIENES</t>
  </si>
  <si>
    <t>VHP-02 PATRIMONIO GENERADO</t>
  </si>
  <si>
    <t>3210 Resultado del Ejercicio (Ahorro/Des</t>
  </si>
  <si>
    <t>3220000017  RESULTADO EJERCICIO 2009</t>
  </si>
  <si>
    <t>3220000018  RESULTADO EJERCICIO 2010</t>
  </si>
  <si>
    <t>3220000019  RESULTADO EJERCICIO 2011</t>
  </si>
  <si>
    <t>3220000020  RESULTADO EJERCICIO 2012</t>
  </si>
  <si>
    <t>3220000021  RESULTADO EJERCICIO 2013</t>
  </si>
  <si>
    <t>3220000022  RESULTADO DEL EJERCICIO 2014</t>
  </si>
  <si>
    <t>3220000023  RESULTADO DEL EJERCICIO 2015</t>
  </si>
  <si>
    <t>3220000024  RESULTADO DEL EJERCICIO 2016</t>
  </si>
  <si>
    <t>3220000025  RESULTADO DEL EJERCICIO 2017</t>
  </si>
  <si>
    <t>3220001000  CAPITALIZACIÓN RECURSOS PROPIOS</t>
  </si>
  <si>
    <t>3220001001  CAPITALIZACIÓN REMANENTES</t>
  </si>
  <si>
    <t>3220690201  APLICACIÓN DE REMANENTE PROPIO</t>
  </si>
  <si>
    <t>3220690202  APLICACIÓN DE REMANENTE FEDERAL</t>
  </si>
  <si>
    <t>3220690204  APLICACIÓN DE REMANENTE MUNICIPAL</t>
  </si>
  <si>
    <t>3220690211  APLICACIÓN DE REMANENTE PROPIO</t>
  </si>
  <si>
    <t>3220690212  APLICACIÓN DE REMANENTE FEDERAL</t>
  </si>
  <si>
    <t>3220690213  APLICACIÓN DE REMANE</t>
  </si>
  <si>
    <t>3252000001  AJUSTES Y CORECCIONES</t>
  </si>
  <si>
    <t>IV) NOTAS AL ESTADO DE FLUJO DE EFECTIVO</t>
  </si>
  <si>
    <t>EFE-01 FLUJO DE EFECTIVO</t>
  </si>
  <si>
    <t>1112102001  ESTATAL 664</t>
  </si>
  <si>
    <t>1112102002  FEDERAL 943</t>
  </si>
  <si>
    <t>1112102003  NOMINAS 668</t>
  </si>
  <si>
    <t>1112102005  INGRESOS PROPIOS 179</t>
  </si>
  <si>
    <t>1112102009  BANCOMER 187106785 PROMEP</t>
  </si>
  <si>
    <t>1112102013  BANCOMER 0193726266 FAM 2013</t>
  </si>
  <si>
    <t>1112102015  BANCOMER 0198260206 PROD - APROV</t>
  </si>
  <si>
    <t>1112102016  BANCOMER 0100736643</t>
  </si>
  <si>
    <t>1112102020  BANCOMER 0109813330</t>
  </si>
  <si>
    <t>1112102023  BANCOMER 0110354910</t>
  </si>
  <si>
    <t>1112102024  BANCOMER 0110630535</t>
  </si>
  <si>
    <t>1112102025  BANCOMER 0111431587</t>
  </si>
  <si>
    <t>1112102026  BANCOMER 0111513443</t>
  </si>
  <si>
    <t>1112106001  BAJIO 189331840101</t>
  </si>
  <si>
    <t>EFE-02 ADQ. BIENES MUEBLES E INMUEBLES</t>
  </si>
  <si>
    <t>% SUB</t>
  </si>
  <si>
    <t>1233 Edificios no Habitacionales</t>
  </si>
  <si>
    <t>1236 Construcciones en Proceso en Bienes</t>
  </si>
  <si>
    <t>INMUEBLES</t>
  </si>
  <si>
    <t>1241 Mobiliario y Equipo de Administraci</t>
  </si>
  <si>
    <t>1242 Mobiliario y Equipo Educacional y R</t>
  </si>
  <si>
    <t>1243 Equipo e Instrumental Médico y de L</t>
  </si>
  <si>
    <t>1244 Equipo de Transporte</t>
  </si>
  <si>
    <t>1246 Maquinaria, Otros Equipos y Herrami</t>
  </si>
  <si>
    <t>MUEBLES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</si>
  <si>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</si>
  <si>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</si>
  <si>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</si>
  <si>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31 de mayo de 2018</t>
  </si>
  <si>
    <t>(Cifras en pesos)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</si>
  <si>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</si>
  <si>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</si>
  <si>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</si>
  <si>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</si>
  <si>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</si>
  <si>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</si>
  <si>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</si>
  <si>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</si>
  <si>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</si>
  <si>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</si>
  <si>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</si>
  <si>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</si>
  <si>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</si>
  <si>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</si>
  <si>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</si>
  <si>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</si>
  <si>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</si>
  <si>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</si>
  <si>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</si>
  <si>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</si>
  <si>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</si>
  <si>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</si>
  <si>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</si>
  <si>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</si>
  <si>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</si>
  <si>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</si>
  <si>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</si>
  <si>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</si>
  <si>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</si>
  <si>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</si>
  <si>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</si>
  <si>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</si>
  <si>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</si>
  <si>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</si>
  <si>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</si>
  <si>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</si>
  <si>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</si>
  <si>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</si>
  <si>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</si>
  <si>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</si>
  <si>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</si>
  <si>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</si>
  <si>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NOTAS DE MEMORIA</t>
  </si>
  <si>
    <t>NOTAS DE MEMORIA.</t>
  </si>
  <si>
    <t>7000 CUENTAS DE ORDEN CONTABLES</t>
  </si>
  <si>
    <t>Bajo protesta de decir verdad declaramos que los Estados Financieros y sus Notas son razonablemente correctos y responsabilidad del emisor</t>
  </si>
  <si>
    <t>LIC. SERGIO NAVARRO TEJADA</t>
  </si>
  <si>
    <t>M.I. CARLOS ROMERO VILLEGAS</t>
  </si>
  <si>
    <t>SECRETARIO ADMINISTRATIVO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</si>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</sst>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;\-#,##0.00;&quot; &quot;"/>
    <numFmt numFmtId="165" formatCode="#,##0.00_ ;\-#,##0.00\ "/>
    <numFmt numFmtId="166" formatCode="#,##0;\-#,##0;&quot; &quot;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Soberana Sans Light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Arial"/>
      <family val="2"/>
    </font>
    <font>
      <b/>
      <sz val="10"/>
      <color rgb="FF0070C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13" fillId="0" borderId="0" applyFont="0" applyFill="0" applyBorder="0" applyAlignment="0" applyProtection="0"/>
  </cellStyleXfs>
  <cellXfs count="178">
    <xf numFmtId="0" fontId="0" fillId="0" borderId="0" xfId="0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/>
    <xf numFmtId="0" fontId="3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/>
    <xf numFmtId="0" fontId="6" fillId="3" borderId="0" xfId="0" applyFont="1" applyFill="1" applyBorder="1"/>
    <xf numFmtId="0" fontId="7" fillId="0" borderId="0" xfId="0" applyFont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7" fillId="0" borderId="0" xfId="0" applyFont="1" applyBorder="1" applyAlignment="1">
      <alignment horizontal="left"/>
    </xf>
    <xf numFmtId="0" fontId="10" fillId="3" borderId="0" xfId="0" applyFont="1" applyFill="1" applyBorder="1"/>
    <xf numFmtId="0" fontId="9" fillId="3" borderId="0" xfId="0" applyFont="1" applyFill="1" applyBorder="1"/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left"/>
    </xf>
    <xf numFmtId="164" fontId="5" fillId="3" borderId="2" xfId="0" applyNumberFormat="1" applyFont="1" applyFill="1" applyBorder="1"/>
    <xf numFmtId="49" fontId="3" fillId="3" borderId="3" xfId="0" applyNumberFormat="1" applyFont="1" applyFill="1" applyBorder="1" applyAlignment="1">
      <alignment horizontal="left"/>
    </xf>
    <xf numFmtId="164" fontId="5" fillId="3" borderId="3" xfId="0" applyNumberFormat="1" applyFont="1" applyFill="1" applyBorder="1"/>
    <xf numFmtId="49" fontId="3" fillId="3" borderId="4" xfId="0" applyNumberFormat="1" applyFont="1" applyFill="1" applyBorder="1" applyAlignment="1">
      <alignment horizontal="left"/>
    </xf>
    <xf numFmtId="164" fontId="5" fillId="3" borderId="4" xfId="0" applyNumberFormat="1" applyFont="1" applyFill="1" applyBorder="1"/>
    <xf numFmtId="0" fontId="11" fillId="3" borderId="0" xfId="0" applyFont="1" applyFill="1" applyBorder="1"/>
    <xf numFmtId="164" fontId="2" fillId="3" borderId="3" xfId="0" applyNumberFormat="1" applyFont="1" applyFill="1" applyBorder="1"/>
    <xf numFmtId="164" fontId="2" fillId="3" borderId="4" xfId="0" applyNumberFormat="1" applyFont="1" applyFill="1" applyBorder="1"/>
    <xf numFmtId="49" fontId="3" fillId="3" borderId="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/>
    </xf>
    <xf numFmtId="4" fontId="2" fillId="0" borderId="0" xfId="0" applyNumberFormat="1" applyFont="1" applyFill="1"/>
    <xf numFmtId="164" fontId="2" fillId="0" borderId="3" xfId="0" applyNumberFormat="1" applyFont="1" applyFill="1" applyBorder="1"/>
    <xf numFmtId="4" fontId="3" fillId="2" borderId="1" xfId="0" applyNumberFormat="1" applyFont="1" applyFill="1" applyBorder="1" applyAlignment="1">
      <alignment horizontal="center" vertical="center"/>
    </xf>
    <xf numFmtId="0" fontId="9" fillId="3" borderId="0" xfId="0" applyFont="1" applyFill="1"/>
    <xf numFmtId="49" fontId="3" fillId="3" borderId="0" xfId="0" applyNumberFormat="1" applyFont="1" applyFill="1" applyBorder="1" applyAlignment="1">
      <alignment horizontal="left"/>
    </xf>
    <xf numFmtId="164" fontId="5" fillId="3" borderId="0" xfId="0" applyNumberFormat="1" applyFont="1" applyFill="1" applyBorder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left"/>
    </xf>
    <xf numFmtId="164" fontId="5" fillId="3" borderId="6" xfId="0" applyNumberFormat="1" applyFont="1" applyFill="1" applyBorder="1"/>
    <xf numFmtId="49" fontId="3" fillId="3" borderId="7" xfId="0" applyNumberFormat="1" applyFont="1" applyFill="1" applyBorder="1" applyAlignment="1">
      <alignment horizontal="left"/>
    </xf>
    <xf numFmtId="164" fontId="5" fillId="3" borderId="8" xfId="0" applyNumberFormat="1" applyFont="1" applyFill="1" applyBorder="1"/>
    <xf numFmtId="164" fontId="5" fillId="3" borderId="9" xfId="0" applyNumberFormat="1" applyFont="1" applyFill="1" applyBorder="1"/>
    <xf numFmtId="164" fontId="3" fillId="2" borderId="10" xfId="0" applyNumberFormat="1" applyFont="1" applyFill="1" applyBorder="1"/>
    <xf numFmtId="164" fontId="3" fillId="2" borderId="11" xfId="0" applyNumberFormat="1" applyFont="1" applyFill="1" applyBorder="1"/>
    <xf numFmtId="164" fontId="3" fillId="2" borderId="12" xfId="0" applyNumberFormat="1" applyFont="1" applyFill="1" applyBorder="1"/>
    <xf numFmtId="164" fontId="3" fillId="3" borderId="0" xfId="0" applyNumberFormat="1" applyFont="1" applyFill="1" applyBorder="1"/>
    <xf numFmtId="49" fontId="3" fillId="2" borderId="10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left"/>
    </xf>
    <xf numFmtId="164" fontId="5" fillId="0" borderId="2" xfId="0" applyNumberFormat="1" applyFont="1" applyFill="1" applyBorder="1"/>
    <xf numFmtId="49" fontId="6" fillId="3" borderId="3" xfId="0" applyNumberFormat="1" applyFont="1" applyFill="1" applyBorder="1" applyAlignment="1">
      <alignment horizontal="left"/>
    </xf>
    <xf numFmtId="164" fontId="5" fillId="0" borderId="3" xfId="0" applyNumberFormat="1" applyFont="1" applyFill="1" applyBorder="1"/>
    <xf numFmtId="4" fontId="9" fillId="0" borderId="3" xfId="0" applyNumberFormat="1" applyFont="1" applyFill="1" applyBorder="1"/>
    <xf numFmtId="4" fontId="9" fillId="0" borderId="0" xfId="0" applyNumberFormat="1" applyFont="1" applyFill="1"/>
    <xf numFmtId="164" fontId="9" fillId="3" borderId="3" xfId="0" applyNumberFormat="1" applyFont="1" applyFill="1" applyBorder="1"/>
    <xf numFmtId="164" fontId="12" fillId="0" borderId="3" xfId="0" applyNumberFormat="1" applyFont="1" applyFill="1" applyBorder="1"/>
    <xf numFmtId="164" fontId="12" fillId="0" borderId="4" xfId="0" applyNumberFormat="1" applyFont="1" applyFill="1" applyBorder="1"/>
    <xf numFmtId="43" fontId="9" fillId="2" borderId="1" xfId="1" applyFont="1" applyFill="1" applyBorder="1"/>
    <xf numFmtId="0" fontId="2" fillId="2" borderId="1" xfId="0" applyFont="1" applyFill="1" applyBorder="1"/>
    <xf numFmtId="165" fontId="2" fillId="3" borderId="0" xfId="0" applyNumberFormat="1" applyFont="1" applyFill="1"/>
    <xf numFmtId="0" fontId="5" fillId="0" borderId="4" xfId="0" applyFont="1" applyBorder="1"/>
    <xf numFmtId="43" fontId="3" fillId="2" borderId="1" xfId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4" fontId="9" fillId="2" borderId="2" xfId="4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4" fontId="2" fillId="0" borderId="2" xfId="0" applyNumberFormat="1" applyFont="1" applyBorder="1" applyAlignment="1"/>
    <xf numFmtId="0" fontId="2" fillId="0" borderId="5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4" fontId="2" fillId="0" borderId="3" xfId="4" applyNumberFormat="1" applyFont="1" applyBorder="1" applyAlignment="1"/>
    <xf numFmtId="0" fontId="2" fillId="3" borderId="5" xfId="0" applyFont="1" applyFill="1" applyBorder="1"/>
    <xf numFmtId="0" fontId="2" fillId="3" borderId="3" xfId="0" applyFont="1" applyFill="1" applyBorder="1"/>
    <xf numFmtId="0" fontId="2" fillId="3" borderId="7" xfId="0" applyFont="1" applyFill="1" applyBorder="1"/>
    <xf numFmtId="0" fontId="2" fillId="3" borderId="4" xfId="0" applyFont="1" applyFill="1" applyBorder="1"/>
    <xf numFmtId="4" fontId="9" fillId="2" borderId="1" xfId="4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/>
    <xf numFmtId="4" fontId="2" fillId="0" borderId="0" xfId="0" applyNumberFormat="1" applyFont="1"/>
    <xf numFmtId="164" fontId="2" fillId="3" borderId="2" xfId="0" applyNumberFormat="1" applyFont="1" applyFill="1" applyBorder="1"/>
    <xf numFmtId="4" fontId="2" fillId="0" borderId="3" xfId="0" applyNumberFormat="1" applyFont="1" applyBorder="1"/>
    <xf numFmtId="164" fontId="2" fillId="3" borderId="9" xfId="0" applyNumberFormat="1" applyFont="1" applyFill="1" applyBorder="1"/>
    <xf numFmtId="43" fontId="3" fillId="2" borderId="1" xfId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wrapText="1"/>
    </xf>
    <xf numFmtId="4" fontId="2" fillId="0" borderId="15" xfId="4" applyNumberFormat="1" applyFont="1" applyFill="1" applyBorder="1" applyAlignment="1">
      <alignment wrapText="1"/>
    </xf>
    <xf numFmtId="4" fontId="2" fillId="0" borderId="2" xfId="4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wrapText="1"/>
    </xf>
    <xf numFmtId="49" fontId="2" fillId="0" borderId="3" xfId="0" applyNumberFormat="1" applyFont="1" applyFill="1" applyBorder="1" applyAlignment="1">
      <alignment wrapText="1"/>
    </xf>
    <xf numFmtId="4" fontId="2" fillId="0" borderId="0" xfId="4" applyNumberFormat="1" applyFont="1" applyFill="1" applyBorder="1" applyAlignment="1">
      <alignment wrapText="1"/>
    </xf>
    <xf numFmtId="4" fontId="2" fillId="0" borderId="3" xfId="4" applyNumberFormat="1" applyFont="1" applyFill="1" applyBorder="1" applyAlignment="1">
      <alignment wrapText="1"/>
    </xf>
    <xf numFmtId="49" fontId="2" fillId="0" borderId="7" xfId="0" applyNumberFormat="1" applyFont="1" applyFill="1" applyBorder="1" applyAlignment="1">
      <alignment wrapText="1"/>
    </xf>
    <xf numFmtId="49" fontId="2" fillId="0" borderId="4" xfId="0" applyNumberFormat="1" applyFont="1" applyFill="1" applyBorder="1" applyAlignment="1">
      <alignment wrapText="1"/>
    </xf>
    <xf numFmtId="4" fontId="2" fillId="0" borderId="8" xfId="4" applyNumberFormat="1" applyFont="1" applyFill="1" applyBorder="1" applyAlignment="1">
      <alignment wrapText="1"/>
    </xf>
    <xf numFmtId="4" fontId="2" fillId="0" borderId="4" xfId="4" applyNumberFormat="1" applyFont="1" applyFill="1" applyBorder="1" applyAlignment="1">
      <alignment wrapText="1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/>
    <xf numFmtId="0" fontId="9" fillId="2" borderId="1" xfId="3" applyFont="1" applyFill="1" applyBorder="1" applyAlignment="1">
      <alignment horizontal="left" vertical="center" wrapText="1"/>
    </xf>
    <xf numFmtId="164" fontId="2" fillId="3" borderId="0" xfId="0" applyNumberFormat="1" applyFont="1" applyFill="1" applyBorder="1"/>
    <xf numFmtId="49" fontId="6" fillId="0" borderId="3" xfId="0" applyNumberFormat="1" applyFont="1" applyFill="1" applyBorder="1" applyAlignment="1">
      <alignment horizontal="left"/>
    </xf>
    <xf numFmtId="164" fontId="2" fillId="0" borderId="0" xfId="0" applyNumberFormat="1" applyFont="1" applyFill="1" applyBorder="1"/>
    <xf numFmtId="164" fontId="3" fillId="2" borderId="1" xfId="0" applyNumberFormat="1" applyFont="1" applyFill="1" applyBorder="1"/>
    <xf numFmtId="49" fontId="6" fillId="3" borderId="2" xfId="0" applyNumberFormat="1" applyFont="1" applyFill="1" applyBorder="1" applyAlignment="1">
      <alignment horizontal="left" vertical="center" wrapText="1"/>
    </xf>
    <xf numFmtId="0" fontId="2" fillId="0" borderId="0" xfId="0" applyFont="1"/>
    <xf numFmtId="49" fontId="3" fillId="3" borderId="3" xfId="0" applyNumberFormat="1" applyFont="1" applyFill="1" applyBorder="1" applyAlignment="1">
      <alignment horizontal="left" vertical="center" wrapText="1"/>
    </xf>
    <xf numFmtId="0" fontId="2" fillId="0" borderId="3" xfId="0" applyFont="1" applyBorder="1"/>
    <xf numFmtId="4" fontId="2" fillId="0" borderId="0" xfId="2" applyNumberFormat="1" applyFont="1"/>
    <xf numFmtId="0" fontId="2" fillId="0" borderId="4" xfId="0" applyFont="1" applyBorder="1"/>
    <xf numFmtId="43" fontId="3" fillId="0" borderId="0" xfId="1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horizontal="right" vertical="center"/>
    </xf>
    <xf numFmtId="0" fontId="9" fillId="2" borderId="2" xfId="3" applyFont="1" applyFill="1" applyBorder="1" applyAlignment="1">
      <alignment horizontal="center" vertical="center" wrapText="1"/>
    </xf>
    <xf numFmtId="164" fontId="5" fillId="3" borderId="16" xfId="0" applyNumberFormat="1" applyFont="1" applyFill="1" applyBorder="1"/>
    <xf numFmtId="0" fontId="5" fillId="3" borderId="0" xfId="0" applyFont="1" applyFill="1"/>
    <xf numFmtId="0" fontId="9" fillId="2" borderId="1" xfId="3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vertical="center"/>
    </xf>
    <xf numFmtId="49" fontId="6" fillId="0" borderId="5" xfId="0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49" fontId="6" fillId="0" borderId="4" xfId="0" applyNumberFormat="1" applyFont="1" applyFill="1" applyBorder="1" applyAlignment="1">
      <alignment horizontal="left"/>
    </xf>
    <xf numFmtId="164" fontId="12" fillId="3" borderId="6" xfId="0" applyNumberFormat="1" applyFont="1" applyFill="1" applyBorder="1"/>
    <xf numFmtId="0" fontId="14" fillId="2" borderId="14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4" fontId="2" fillId="3" borderId="0" xfId="0" applyNumberFormat="1" applyFont="1" applyFill="1" applyBorder="1"/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horizontal="right"/>
    </xf>
    <xf numFmtId="0" fontId="2" fillId="3" borderId="0" xfId="0" applyFont="1" applyFill="1" applyBorder="1"/>
    <xf numFmtId="0" fontId="14" fillId="0" borderId="1" xfId="0" applyFont="1" applyBorder="1" applyAlignment="1">
      <alignment vertical="center" wrapText="1"/>
    </xf>
    <xf numFmtId="0" fontId="2" fillId="0" borderId="1" xfId="0" applyFont="1" applyBorder="1"/>
    <xf numFmtId="43" fontId="15" fillId="0" borderId="1" xfId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43" fontId="16" fillId="0" borderId="1" xfId="1" applyFont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16" fillId="0" borderId="10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0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43" fontId="14" fillId="2" borderId="1" xfId="1" applyFont="1" applyFill="1" applyBorder="1" applyAlignment="1">
      <alignment horizontal="center" vertical="center"/>
    </xf>
    <xf numFmtId="43" fontId="2" fillId="3" borderId="0" xfId="1" applyFont="1" applyFill="1" applyBorder="1"/>
    <xf numFmtId="4" fontId="9" fillId="3" borderId="0" xfId="0" applyNumberFormat="1" applyFont="1" applyFill="1"/>
    <xf numFmtId="43" fontId="2" fillId="3" borderId="0" xfId="0" applyNumberFormat="1" applyFont="1" applyFill="1"/>
    <xf numFmtId="4" fontId="9" fillId="0" borderId="1" xfId="0" applyNumberFormat="1" applyFont="1" applyBorder="1"/>
    <xf numFmtId="4" fontId="0" fillId="0" borderId="0" xfId="0" applyNumberFormat="1"/>
    <xf numFmtId="0" fontId="14" fillId="0" borderId="1" xfId="0" applyFont="1" applyBorder="1" applyAlignment="1">
      <alignment vertical="center"/>
    </xf>
    <xf numFmtId="43" fontId="14" fillId="0" borderId="1" xfId="1" applyFont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17" fillId="0" borderId="0" xfId="0" applyFont="1"/>
    <xf numFmtId="0" fontId="16" fillId="0" borderId="10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43" fontId="2" fillId="0" borderId="1" xfId="1" applyFont="1" applyBorder="1"/>
    <xf numFmtId="0" fontId="14" fillId="2" borderId="1" xfId="0" applyFont="1" applyFill="1" applyBorder="1" applyAlignment="1">
      <alignment vertical="center"/>
    </xf>
    <xf numFmtId="43" fontId="2" fillId="3" borderId="0" xfId="1" applyNumberFormat="1" applyFont="1" applyFill="1" applyBorder="1"/>
    <xf numFmtId="4" fontId="2" fillId="3" borderId="0" xfId="0" applyNumberFormat="1" applyFont="1" applyFill="1"/>
    <xf numFmtId="166" fontId="5" fillId="3" borderId="16" xfId="0" applyNumberFormat="1" applyFont="1" applyFill="1" applyBorder="1"/>
    <xf numFmtId="166" fontId="3" fillId="3" borderId="9" xfId="0" applyNumberFormat="1" applyFont="1" applyFill="1" applyBorder="1"/>
    <xf numFmtId="164" fontId="3" fillId="3" borderId="9" xfId="0" applyNumberFormat="1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</cellXfs>
  <cellStyles count="5">
    <cellStyle name="Millares" xfId="1" builtinId="3"/>
    <cellStyle name="Millares 2" xfId="4"/>
    <cellStyle name="Normal" xfId="0" builtinId="0"/>
    <cellStyle name="Normal 2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1355912</xdr:colOff>
      <xdr:row>18</xdr:row>
      <xdr:rowOff>11206</xdr:rowOff>
    </xdr:from>
    <xdr:ext cx="2487706" cy="468013"/>
    <xdr:sp macro="" textlink="">
      <xdr:nvSpPr>
        <xdr:cNvPr id="2" name="2 Rectángulo"/>
        <xdr:cNvSpPr/>
      </xdr:nvSpPr>
      <xdr:spPr>
        <a:xfrm>
          <a:off x="6971852" y="3196366"/>
          <a:ext cx="2487706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750287" cy="468013"/>
    <xdr:sp macro="" textlink="">
      <xdr:nvSpPr>
        <xdr:cNvPr id="3" name="2 Rectángulo"/>
        <xdr:cNvSpPr/>
      </xdr:nvSpPr>
      <xdr:spPr>
        <a:xfrm>
          <a:off x="7444740" y="529590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918882</xdr:colOff>
      <xdr:row>53</xdr:row>
      <xdr:rowOff>100853</xdr:rowOff>
    </xdr:from>
    <xdr:ext cx="1750287" cy="468013"/>
    <xdr:sp macro="" textlink="">
      <xdr:nvSpPr>
        <xdr:cNvPr id="4" name="2 Rectángulo"/>
        <xdr:cNvSpPr/>
      </xdr:nvSpPr>
      <xdr:spPr>
        <a:xfrm>
          <a:off x="6534822" y="9663953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952500</xdr:colOff>
      <xdr:row>64</xdr:row>
      <xdr:rowOff>168088</xdr:rowOff>
    </xdr:from>
    <xdr:ext cx="1750287" cy="468013"/>
    <xdr:sp macro="" textlink="">
      <xdr:nvSpPr>
        <xdr:cNvPr id="5" name="2 Rectángulo"/>
        <xdr:cNvSpPr/>
      </xdr:nvSpPr>
      <xdr:spPr>
        <a:xfrm>
          <a:off x="8397240" y="11780968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22411</xdr:colOff>
      <xdr:row>74</xdr:row>
      <xdr:rowOff>268940</xdr:rowOff>
    </xdr:from>
    <xdr:ext cx="1750287" cy="437029"/>
    <xdr:sp macro="" textlink="">
      <xdr:nvSpPr>
        <xdr:cNvPr id="6" name="2 Rectángulo"/>
        <xdr:cNvSpPr/>
      </xdr:nvSpPr>
      <xdr:spPr>
        <a:xfrm>
          <a:off x="7467151" y="13611560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0</xdr:col>
      <xdr:colOff>4661647</xdr:colOff>
      <xdr:row>150</xdr:row>
      <xdr:rowOff>22412</xdr:rowOff>
    </xdr:from>
    <xdr:ext cx="1750287" cy="437029"/>
    <xdr:sp macro="" textlink="">
      <xdr:nvSpPr>
        <xdr:cNvPr id="7" name="2 Rectángulo"/>
        <xdr:cNvSpPr/>
      </xdr:nvSpPr>
      <xdr:spPr>
        <a:xfrm>
          <a:off x="5454127" y="27256292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750794</xdr:colOff>
      <xdr:row>159</xdr:row>
      <xdr:rowOff>33618</xdr:rowOff>
    </xdr:from>
    <xdr:ext cx="1750287" cy="437029"/>
    <xdr:sp macro="" textlink="">
      <xdr:nvSpPr>
        <xdr:cNvPr id="8" name="2 Rectángulo"/>
        <xdr:cNvSpPr/>
      </xdr:nvSpPr>
      <xdr:spPr>
        <a:xfrm>
          <a:off x="6366734" y="28966758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95250</xdr:colOff>
      <xdr:row>190</xdr:row>
      <xdr:rowOff>246531</xdr:rowOff>
    </xdr:from>
    <xdr:ext cx="1587001" cy="338578"/>
    <xdr:sp macro="" textlink="">
      <xdr:nvSpPr>
        <xdr:cNvPr id="9" name="2 Rectángulo"/>
        <xdr:cNvSpPr/>
      </xdr:nvSpPr>
      <xdr:spPr>
        <a:xfrm>
          <a:off x="7539990" y="34506051"/>
          <a:ext cx="1587001" cy="33857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11206</xdr:colOff>
      <xdr:row>207</xdr:row>
      <xdr:rowOff>67235</xdr:rowOff>
    </xdr:from>
    <xdr:ext cx="1750287" cy="437029"/>
    <xdr:sp macro="" textlink="">
      <xdr:nvSpPr>
        <xdr:cNvPr id="10" name="2 Rectángulo"/>
        <xdr:cNvSpPr/>
      </xdr:nvSpPr>
      <xdr:spPr>
        <a:xfrm>
          <a:off x="7455946" y="37664315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11206</xdr:colOff>
      <xdr:row>217</xdr:row>
      <xdr:rowOff>33618</xdr:rowOff>
    </xdr:from>
    <xdr:ext cx="1750287" cy="437029"/>
    <xdr:sp macro="" textlink="">
      <xdr:nvSpPr>
        <xdr:cNvPr id="11" name="2 Rectángulo"/>
        <xdr:cNvSpPr/>
      </xdr:nvSpPr>
      <xdr:spPr>
        <a:xfrm>
          <a:off x="7455946" y="39520458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>
    <xdr:from>
      <xdr:col>0</xdr:col>
      <xdr:colOff>1120588</xdr:colOff>
      <xdr:row>516</xdr:row>
      <xdr:rowOff>98051</xdr:rowOff>
    </xdr:from>
    <xdr:to>
      <xdr:col>0</xdr:col>
      <xdr:colOff>3585882</xdr:colOff>
      <xdr:row>516</xdr:row>
      <xdr:rowOff>98051</xdr:rowOff>
    </xdr:to>
    <xdr:cxnSp macro="">
      <xdr:nvCxnSpPr>
        <xdr:cNvPr id="12" name="Conector recto 13"/>
        <xdr:cNvCxnSpPr/>
      </xdr:nvCxnSpPr>
      <xdr:spPr>
        <a:xfrm>
          <a:off x="1913068" y="93123011"/>
          <a:ext cx="246529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196103</xdr:colOff>
      <xdr:row>516</xdr:row>
      <xdr:rowOff>70037</xdr:rowOff>
    </xdr:from>
    <xdr:to>
      <xdr:col>3</xdr:col>
      <xdr:colOff>1582831</xdr:colOff>
      <xdr:row>516</xdr:row>
      <xdr:rowOff>70038</xdr:rowOff>
    </xdr:to>
    <xdr:cxnSp macro="">
      <xdr:nvCxnSpPr>
        <xdr:cNvPr id="13" name="Conector recto 14"/>
        <xdr:cNvCxnSpPr/>
      </xdr:nvCxnSpPr>
      <xdr:spPr>
        <a:xfrm>
          <a:off x="7640843" y="93094997"/>
          <a:ext cx="321552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47625</xdr:colOff>
      <xdr:row>199</xdr:row>
      <xdr:rowOff>63500</xdr:rowOff>
    </xdr:from>
    <xdr:ext cx="1587001" cy="338578"/>
    <xdr:sp macro="" textlink="">
      <xdr:nvSpPr>
        <xdr:cNvPr id="14" name="2 Rectángulo"/>
        <xdr:cNvSpPr/>
      </xdr:nvSpPr>
      <xdr:spPr>
        <a:xfrm>
          <a:off x="7492365" y="36136580"/>
          <a:ext cx="1587001" cy="33857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48"/>
  <sheetViews>
    <sheetView tabSelected="1" zoomScale="80" zoomScaleNormal="80" workbookViewId="0">
      <selection activeCell="A29" sqref="A29"/>
    </sheetView>
  </sheetViews>
  <sheetFormatPr baseColWidth="10" defaultRowHeight="13.2"/>
  <cols>
    <col min="1" max="1" width="70.33203125" style="2" customWidth="1"/>
    <col min="2" max="5" width="26.6640625" style="2" customWidth="1"/>
    <col min="6" max="6" width="14.88671875" style="2" bestFit="1" customWidth="1"/>
    <col min="7" max="7" width="14.33203125" style="2" bestFit="1" customWidth="1"/>
    <col min="8" max="8" width="15.44140625" style="2" customWidth="1"/>
    <col min="9" max="16384" width="11.5546875" style="2"/>
  </cols>
  <sheetData>
    <row r="2" spans="1:7">
      <c r="A2" s="1"/>
      <c r="B2" s="1"/>
      <c r="C2" s="1"/>
      <c r="D2" s="1"/>
      <c r="E2" s="1"/>
      <c r="F2" s="1"/>
      <c r="G2" s="1"/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 ht="13.8">
      <c r="A5" s="4"/>
      <c r="B5" s="5"/>
      <c r="C5" s="6"/>
      <c r="D5" s="6"/>
      <c r="E5" s="6"/>
    </row>
    <row r="7" spans="1:7">
      <c r="A7" s="7" t="s">
        <v>0</v>
      </c>
      <c r="B7" s="8" t="s">
        <v>1</v>
      </c>
      <c r="C7" s="9"/>
      <c r="D7" s="10"/>
      <c r="E7" s="11"/>
      <c r="F7" s="7"/>
      <c r="G7" s="10"/>
    </row>
    <row r="9" spans="1:7">
      <c r="A9" s="12"/>
      <c r="B9" s="12"/>
      <c r="C9" s="12"/>
      <c r="D9" s="12"/>
      <c r="E9" s="12"/>
      <c r="F9" s="12"/>
      <c r="G9" s="12"/>
    </row>
    <row r="10" spans="1:7">
      <c r="A10" s="13"/>
      <c r="B10" s="8"/>
      <c r="C10" s="9"/>
      <c r="D10" s="10"/>
      <c r="E10" s="11"/>
    </row>
    <row r="11" spans="1:7">
      <c r="A11" s="14" t="s">
        <v>2</v>
      </c>
      <c r="B11" s="15"/>
      <c r="C11" s="6"/>
      <c r="D11" s="6"/>
      <c r="E11" s="6"/>
    </row>
    <row r="12" spans="1:7" ht="13.8">
      <c r="A12" s="16"/>
      <c r="B12" s="5"/>
      <c r="C12" s="6"/>
      <c r="D12" s="6"/>
      <c r="E12" s="6"/>
    </row>
    <row r="13" spans="1:7" ht="13.8">
      <c r="A13" s="17" t="s">
        <v>3</v>
      </c>
      <c r="B13" s="5"/>
      <c r="C13" s="6"/>
      <c r="D13" s="6"/>
      <c r="E13" s="6"/>
    </row>
    <row r="14" spans="1:7" ht="13.8">
      <c r="B14" s="5"/>
    </row>
    <row r="15" spans="1:7">
      <c r="A15" s="18" t="s">
        <v>4</v>
      </c>
      <c r="B15" s="10"/>
      <c r="C15" s="10"/>
      <c r="D15" s="10"/>
    </row>
    <row r="16" spans="1:7">
      <c r="A16" s="19"/>
      <c r="B16" s="10"/>
      <c r="C16" s="10"/>
      <c r="D16" s="10"/>
    </row>
    <row r="17" spans="1:4">
      <c r="A17" s="20" t="s">
        <v>5</v>
      </c>
      <c r="B17" s="21" t="s">
        <v>6</v>
      </c>
      <c r="C17" s="21" t="s">
        <v>7</v>
      </c>
      <c r="D17" s="21" t="s">
        <v>8</v>
      </c>
    </row>
    <row r="18" spans="1:4" ht="13.8">
      <c r="A18" s="22" t="s">
        <v>9</v>
      </c>
      <c r="B18" s="23"/>
      <c r="C18" s="23">
        <v>0</v>
      </c>
      <c r="D18" s="23">
        <v>0</v>
      </c>
    </row>
    <row r="19" spans="1:4" ht="13.8">
      <c r="A19" s="24"/>
      <c r="B19" s="25"/>
      <c r="C19" s="25">
        <v>0</v>
      </c>
      <c r="D19" s="25">
        <v>0</v>
      </c>
    </row>
    <row r="20" spans="1:4" ht="13.8">
      <c r="A20" s="24" t="s">
        <v>10</v>
      </c>
      <c r="B20" s="25"/>
      <c r="C20" s="25">
        <v>0</v>
      </c>
      <c r="D20" s="25">
        <v>0</v>
      </c>
    </row>
    <row r="21" spans="1:4" ht="13.8">
      <c r="A21" s="24"/>
      <c r="B21" s="25"/>
      <c r="C21" s="25">
        <v>0</v>
      </c>
      <c r="D21" s="25">
        <v>0</v>
      </c>
    </row>
    <row r="22" spans="1:4" ht="13.8">
      <c r="A22" s="26" t="s">
        <v>11</v>
      </c>
      <c r="B22" s="27"/>
      <c r="C22" s="27">
        <v>0</v>
      </c>
      <c r="D22" s="27">
        <v>0</v>
      </c>
    </row>
    <row r="23" spans="1:4">
      <c r="A23" s="19"/>
      <c r="B23" s="21">
        <f>SUM(B18:B22)</f>
        <v>0</v>
      </c>
      <c r="C23" s="21"/>
      <c r="D23" s="21">
        <f>SUM(D18:D22)</f>
        <v>0</v>
      </c>
    </row>
    <row r="24" spans="1:4">
      <c r="A24" s="19"/>
      <c r="B24" s="10"/>
      <c r="C24" s="10"/>
      <c r="D24" s="10"/>
    </row>
    <row r="25" spans="1:4">
      <c r="A25" s="19"/>
      <c r="B25" s="10"/>
      <c r="C25" s="10"/>
      <c r="D25" s="10"/>
    </row>
    <row r="26" spans="1:4">
      <c r="A26" s="19"/>
      <c r="B26" s="10"/>
      <c r="C26" s="10"/>
      <c r="D26" s="10"/>
    </row>
    <row r="27" spans="1:4">
      <c r="A27" s="18" t="s">
        <v>12</v>
      </c>
      <c r="B27" s="28"/>
      <c r="C27" s="10"/>
      <c r="D27" s="10"/>
    </row>
    <row r="29" spans="1:4">
      <c r="A29" s="20" t="s">
        <v>13</v>
      </c>
      <c r="B29" s="21" t="s">
        <v>6</v>
      </c>
      <c r="C29" s="21" t="s">
        <v>14</v>
      </c>
      <c r="D29" s="21" t="s">
        <v>15</v>
      </c>
    </row>
    <row r="30" spans="1:4">
      <c r="A30" s="24" t="s">
        <v>16</v>
      </c>
      <c r="B30" s="29"/>
      <c r="C30" s="29"/>
      <c r="D30" s="29"/>
    </row>
    <row r="31" spans="1:4">
      <c r="A31" s="24"/>
      <c r="B31" s="29"/>
      <c r="C31" s="29"/>
      <c r="D31" s="29"/>
    </row>
    <row r="32" spans="1:4">
      <c r="A32" s="24" t="s">
        <v>17</v>
      </c>
      <c r="B32" s="29"/>
      <c r="C32" s="29"/>
      <c r="D32" s="29"/>
    </row>
    <row r="33" spans="1:5">
      <c r="A33" s="24"/>
      <c r="B33" s="29"/>
      <c r="C33" s="29"/>
      <c r="D33" s="29"/>
    </row>
    <row r="34" spans="1:5">
      <c r="A34" s="26"/>
      <c r="B34" s="30"/>
      <c r="C34" s="30"/>
      <c r="D34" s="30"/>
    </row>
    <row r="35" spans="1:5">
      <c r="B35" s="21">
        <f>SUM(B30:B34)</f>
        <v>0</v>
      </c>
      <c r="C35" s="21">
        <f>SUM(C30:C34)</f>
        <v>0</v>
      </c>
      <c r="D35" s="21">
        <f>SUM(D30:D34)</f>
        <v>0</v>
      </c>
    </row>
    <row r="36" spans="1:5">
      <c r="B36" s="31"/>
      <c r="C36" s="31"/>
      <c r="D36" s="31"/>
    </row>
    <row r="38" spans="1:5">
      <c r="A38" s="20" t="s">
        <v>18</v>
      </c>
      <c r="B38" s="21" t="s">
        <v>6</v>
      </c>
      <c r="C38" s="21" t="s">
        <v>19</v>
      </c>
      <c r="D38" s="21" t="s">
        <v>20</v>
      </c>
      <c r="E38" s="21" t="s">
        <v>21</v>
      </c>
    </row>
    <row r="39" spans="1:5">
      <c r="A39" s="32" t="s">
        <v>22</v>
      </c>
      <c r="B39" s="33">
        <f>SUM(C39:E39)</f>
        <v>18690.330000000002</v>
      </c>
      <c r="C39" s="34">
        <v>12801.930000000002</v>
      </c>
      <c r="D39" s="34">
        <v>0</v>
      </c>
      <c r="E39" s="34">
        <v>5888.4</v>
      </c>
    </row>
    <row r="40" spans="1:5">
      <c r="A40" s="32"/>
      <c r="B40" s="34"/>
      <c r="C40" s="34"/>
      <c r="D40" s="34"/>
      <c r="E40" s="34"/>
    </row>
    <row r="41" spans="1:5">
      <c r="A41" s="32" t="s">
        <v>23</v>
      </c>
      <c r="B41" s="33">
        <f>SUM(C41:E41)</f>
        <v>17000</v>
      </c>
      <c r="C41" s="34">
        <v>17000</v>
      </c>
      <c r="D41" s="34">
        <v>0</v>
      </c>
      <c r="E41" s="34"/>
    </row>
    <row r="42" spans="1:5">
      <c r="A42" s="32"/>
      <c r="B42" s="34"/>
      <c r="C42" s="34"/>
      <c r="D42" s="34"/>
      <c r="E42" s="34"/>
    </row>
    <row r="43" spans="1:5">
      <c r="A43" s="32" t="s">
        <v>24</v>
      </c>
      <c r="B43" s="33">
        <f>SUM(C43:E43)</f>
        <v>56921.47</v>
      </c>
      <c r="C43" s="34">
        <v>56921.47</v>
      </c>
      <c r="D43" s="34">
        <v>0</v>
      </c>
      <c r="E43" s="34"/>
    </row>
    <row r="44" spans="1:5">
      <c r="A44" s="32"/>
      <c r="B44" s="34"/>
      <c r="C44" s="34"/>
      <c r="D44" s="34"/>
      <c r="E44" s="34"/>
    </row>
    <row r="45" spans="1:5">
      <c r="A45" s="32" t="s">
        <v>25</v>
      </c>
      <c r="B45" s="33">
        <f>SUM(C45:E45)</f>
        <v>0</v>
      </c>
      <c r="C45" s="34">
        <v>0</v>
      </c>
      <c r="D45" s="34">
        <v>0</v>
      </c>
      <c r="E45" s="34">
        <v>0</v>
      </c>
    </row>
    <row r="46" spans="1:5">
      <c r="A46" s="26"/>
      <c r="B46" s="30"/>
      <c r="C46" s="30"/>
      <c r="D46" s="30"/>
      <c r="E46" s="30"/>
    </row>
    <row r="47" spans="1:5">
      <c r="B47" s="35">
        <f>SUM(B38:B46)</f>
        <v>92611.8</v>
      </c>
      <c r="C47" s="35">
        <f>SUM(C38:C46)</f>
        <v>86723.4</v>
      </c>
      <c r="D47" s="35">
        <f>SUM(D38:D46)</f>
        <v>0</v>
      </c>
      <c r="E47" s="35">
        <f>SUM(E38:E46)</f>
        <v>5888.4</v>
      </c>
    </row>
    <row r="51" spans="1:7">
      <c r="A51" s="18" t="s">
        <v>26</v>
      </c>
    </row>
    <row r="52" spans="1:7">
      <c r="A52" s="36"/>
    </row>
    <row r="53" spans="1:7">
      <c r="A53" s="20" t="s">
        <v>27</v>
      </c>
      <c r="B53" s="21" t="s">
        <v>6</v>
      </c>
      <c r="C53" s="21" t="s">
        <v>28</v>
      </c>
    </row>
    <row r="54" spans="1:7" ht="13.8">
      <c r="A54" s="22" t="s">
        <v>29</v>
      </c>
      <c r="B54" s="23"/>
      <c r="C54" s="23">
        <v>0</v>
      </c>
    </row>
    <row r="55" spans="1:7" ht="13.8">
      <c r="A55" s="24"/>
      <c r="B55" s="25"/>
      <c r="C55" s="25">
        <v>0</v>
      </c>
    </row>
    <row r="56" spans="1:7" ht="13.8">
      <c r="A56" s="24" t="s">
        <v>30</v>
      </c>
      <c r="B56" s="25"/>
      <c r="C56" s="25"/>
    </row>
    <row r="57" spans="1:7" ht="13.8">
      <c r="A57" s="26"/>
      <c r="B57" s="27"/>
      <c r="C57" s="27">
        <v>0</v>
      </c>
    </row>
    <row r="58" spans="1:7">
      <c r="A58" s="37"/>
      <c r="B58" s="21">
        <f>SUM(B53:B57)</f>
        <v>0</v>
      </c>
      <c r="C58" s="21"/>
    </row>
    <row r="59" spans="1:7" ht="13.8">
      <c r="A59" s="37"/>
      <c r="B59" s="38"/>
      <c r="C59" s="38"/>
    </row>
    <row r="60" spans="1:7" ht="13.8">
      <c r="A60" s="37"/>
      <c r="B60" s="38"/>
      <c r="C60" s="38"/>
    </row>
    <row r="61" spans="1:7">
      <c r="G61" s="36"/>
    </row>
    <row r="62" spans="1:7">
      <c r="A62" s="18" t="s">
        <v>31</v>
      </c>
    </row>
    <row r="63" spans="1:7">
      <c r="A63" s="36"/>
    </row>
    <row r="64" spans="1:7">
      <c r="A64" s="20" t="s">
        <v>32</v>
      </c>
      <c r="B64" s="21" t="s">
        <v>6</v>
      </c>
      <c r="C64" s="21" t="s">
        <v>7</v>
      </c>
      <c r="D64" s="21" t="s">
        <v>33</v>
      </c>
      <c r="E64" s="39" t="s">
        <v>34</v>
      </c>
      <c r="F64" s="21" t="s">
        <v>35</v>
      </c>
    </row>
    <row r="65" spans="1:7" ht="13.8">
      <c r="A65" s="40" t="s">
        <v>36</v>
      </c>
      <c r="B65" s="38"/>
      <c r="C65" s="38">
        <v>0</v>
      </c>
      <c r="D65" s="38">
        <v>0</v>
      </c>
      <c r="E65" s="38">
        <v>0</v>
      </c>
      <c r="F65" s="41">
        <v>0</v>
      </c>
    </row>
    <row r="66" spans="1:7" ht="13.8">
      <c r="A66" s="40"/>
      <c r="B66" s="38"/>
      <c r="C66" s="38">
        <v>0</v>
      </c>
      <c r="D66" s="38">
        <v>0</v>
      </c>
      <c r="E66" s="38">
        <v>0</v>
      </c>
      <c r="F66" s="41">
        <v>0</v>
      </c>
    </row>
    <row r="67" spans="1:7" ht="13.8">
      <c r="A67" s="40"/>
      <c r="B67" s="38"/>
      <c r="C67" s="38">
        <v>0</v>
      </c>
      <c r="D67" s="38">
        <v>0</v>
      </c>
      <c r="E67" s="38">
        <v>0</v>
      </c>
      <c r="F67" s="41">
        <v>0</v>
      </c>
    </row>
    <row r="68" spans="1:7" ht="13.8">
      <c r="A68" s="42"/>
      <c r="B68" s="43"/>
      <c r="C68" s="43">
        <v>0</v>
      </c>
      <c r="D68" s="43">
        <v>0</v>
      </c>
      <c r="E68" s="43">
        <v>0</v>
      </c>
      <c r="F68" s="44">
        <v>0</v>
      </c>
    </row>
    <row r="69" spans="1:7">
      <c r="A69" s="37"/>
      <c r="B69" s="21">
        <f>SUM(B64:B68)</f>
        <v>0</v>
      </c>
      <c r="C69" s="45">
        <v>0</v>
      </c>
      <c r="D69" s="46">
        <v>0</v>
      </c>
      <c r="E69" s="46">
        <v>0</v>
      </c>
      <c r="F69" s="47">
        <v>0</v>
      </c>
      <c r="G69" s="36"/>
    </row>
    <row r="70" spans="1:7">
      <c r="A70" s="37"/>
      <c r="B70" s="48"/>
      <c r="C70" s="48"/>
      <c r="D70" s="48"/>
      <c r="E70" s="48"/>
      <c r="F70" s="48"/>
    </row>
    <row r="71" spans="1:7">
      <c r="A71" s="37"/>
      <c r="B71" s="48"/>
      <c r="C71" s="48"/>
      <c r="D71" s="48"/>
      <c r="E71" s="48"/>
      <c r="F71" s="48"/>
      <c r="G71" s="36"/>
    </row>
    <row r="72" spans="1:7">
      <c r="A72" s="37"/>
      <c r="B72" s="48"/>
      <c r="C72" s="48"/>
      <c r="D72" s="48"/>
      <c r="E72" s="48"/>
      <c r="F72" s="48"/>
    </row>
    <row r="73" spans="1:7">
      <c r="A73" s="37"/>
      <c r="B73" s="48"/>
      <c r="C73" s="48"/>
      <c r="D73" s="48"/>
      <c r="E73" s="48"/>
      <c r="F73" s="48"/>
    </row>
    <row r="74" spans="1:7">
      <c r="A74" s="37"/>
      <c r="B74" s="48"/>
      <c r="C74" s="48"/>
      <c r="D74" s="48"/>
      <c r="E74" s="48"/>
      <c r="F74" s="48"/>
      <c r="G74" s="36"/>
    </row>
    <row r="75" spans="1:7">
      <c r="A75" s="20" t="s">
        <v>37</v>
      </c>
      <c r="B75" s="21" t="s">
        <v>6</v>
      </c>
      <c r="C75" s="21" t="s">
        <v>7</v>
      </c>
      <c r="D75" s="21" t="s">
        <v>38</v>
      </c>
      <c r="E75" s="48"/>
      <c r="F75" s="48"/>
    </row>
    <row r="76" spans="1:7" ht="13.8">
      <c r="A76" s="22" t="s">
        <v>39</v>
      </c>
      <c r="B76" s="41"/>
      <c r="C76" s="25">
        <v>0</v>
      </c>
      <c r="D76" s="25">
        <v>0</v>
      </c>
      <c r="E76" s="48"/>
      <c r="F76" s="48"/>
    </row>
    <row r="77" spans="1:7" ht="13.8">
      <c r="A77" s="26"/>
      <c r="B77" s="41"/>
      <c r="C77" s="25">
        <v>0</v>
      </c>
      <c r="D77" s="25">
        <v>0</v>
      </c>
      <c r="E77" s="48"/>
      <c r="F77" s="48"/>
    </row>
    <row r="78" spans="1:7">
      <c r="A78" s="37"/>
      <c r="B78" s="21">
        <f>SUM(B76:B77)</f>
        <v>0</v>
      </c>
      <c r="C78" s="49"/>
      <c r="D78" s="50"/>
      <c r="E78" s="48"/>
      <c r="F78" s="48"/>
    </row>
    <row r="79" spans="1:7">
      <c r="A79" s="37"/>
      <c r="B79" s="48"/>
      <c r="C79" s="48"/>
      <c r="D79" s="48"/>
      <c r="E79" s="48"/>
      <c r="F79" s="48"/>
    </row>
    <row r="80" spans="1:7">
      <c r="A80" s="37"/>
      <c r="B80" s="48"/>
      <c r="C80" s="48"/>
      <c r="D80" s="48"/>
      <c r="E80" s="48"/>
      <c r="F80" s="48"/>
    </row>
    <row r="81" spans="1:7">
      <c r="A81" s="36"/>
      <c r="G81" s="36"/>
    </row>
    <row r="82" spans="1:7">
      <c r="A82" s="18" t="s">
        <v>40</v>
      </c>
    </row>
    <row r="84" spans="1:7">
      <c r="A84" s="36"/>
    </row>
    <row r="85" spans="1:7">
      <c r="A85" s="20" t="s">
        <v>41</v>
      </c>
      <c r="B85" s="21" t="s">
        <v>42</v>
      </c>
      <c r="C85" s="21" t="s">
        <v>43</v>
      </c>
      <c r="D85" s="21" t="s">
        <v>44</v>
      </c>
      <c r="E85" s="21" t="s">
        <v>45</v>
      </c>
    </row>
    <row r="86" spans="1:7" ht="13.8">
      <c r="A86" s="51" t="s">
        <v>46</v>
      </c>
      <c r="B86" s="52">
        <v>50411506.939999998</v>
      </c>
      <c r="C86" s="33">
        <v>50411506.939999998</v>
      </c>
      <c r="D86" s="29">
        <f>C86-B86</f>
        <v>0</v>
      </c>
      <c r="E86" s="29"/>
    </row>
    <row r="87" spans="1:7" ht="13.8">
      <c r="A87" s="53" t="s">
        <v>47</v>
      </c>
      <c r="B87" s="54">
        <v>54151272.869999997</v>
      </c>
      <c r="C87" s="33">
        <v>54151272.869999997</v>
      </c>
      <c r="D87" s="29">
        <f>C87-B87</f>
        <v>0</v>
      </c>
      <c r="E87" s="29"/>
    </row>
    <row r="88" spans="1:7">
      <c r="A88" s="24" t="s">
        <v>48</v>
      </c>
      <c r="B88" s="55">
        <f>SUM(B86:B87)</f>
        <v>104562779.81</v>
      </c>
      <c r="C88" s="56">
        <f>SUM(C86:C87)</f>
        <v>104562779.81</v>
      </c>
      <c r="D88" s="57">
        <f>C88-B88</f>
        <v>0</v>
      </c>
      <c r="E88" s="29"/>
    </row>
    <row r="89" spans="1:7" ht="13.8">
      <c r="A89" s="53" t="s">
        <v>49</v>
      </c>
      <c r="B89" s="54">
        <v>3387811.09</v>
      </c>
      <c r="C89" s="54">
        <v>3387811.09</v>
      </c>
      <c r="D89" s="29">
        <f>C89-B89</f>
        <v>0</v>
      </c>
      <c r="E89" s="29"/>
    </row>
    <row r="90" spans="1:7" ht="13.8">
      <c r="A90" s="53" t="s">
        <v>50</v>
      </c>
      <c r="B90" s="54">
        <v>7524730.8300000001</v>
      </c>
      <c r="C90" s="54">
        <v>7524730.8300000001</v>
      </c>
      <c r="D90" s="29">
        <f t="shared" ref="D90:D115" si="0">C90-B90</f>
        <v>0</v>
      </c>
      <c r="E90" s="29"/>
    </row>
    <row r="91" spans="1:7" ht="13.8">
      <c r="A91" s="53" t="s">
        <v>51</v>
      </c>
      <c r="B91" s="54">
        <v>6380</v>
      </c>
      <c r="C91" s="54">
        <v>6380</v>
      </c>
      <c r="D91" s="29">
        <f t="shared" si="0"/>
        <v>0</v>
      </c>
      <c r="E91" s="29"/>
    </row>
    <row r="92" spans="1:7" ht="13.8">
      <c r="A92" s="53" t="s">
        <v>52</v>
      </c>
      <c r="B92" s="54">
        <v>7680396.1699999999</v>
      </c>
      <c r="C92" s="54">
        <v>7680396.1699999999</v>
      </c>
      <c r="D92" s="29">
        <f t="shared" si="0"/>
        <v>0</v>
      </c>
      <c r="E92" s="29"/>
    </row>
    <row r="93" spans="1:7" ht="13.8">
      <c r="A93" s="53" t="s">
        <v>53</v>
      </c>
      <c r="B93" s="54">
        <v>132534.89000000001</v>
      </c>
      <c r="C93" s="54">
        <v>132534.89000000001</v>
      </c>
      <c r="D93" s="29">
        <f t="shared" si="0"/>
        <v>0</v>
      </c>
      <c r="E93" s="29"/>
    </row>
    <row r="94" spans="1:7" ht="13.8">
      <c r="A94" s="53" t="s">
        <v>54</v>
      </c>
      <c r="B94" s="54">
        <v>1053952.9099999999</v>
      </c>
      <c r="C94" s="54">
        <v>1053952.9099999999</v>
      </c>
      <c r="D94" s="29">
        <f t="shared" si="0"/>
        <v>0</v>
      </c>
      <c r="E94" s="29"/>
    </row>
    <row r="95" spans="1:7" ht="13.8">
      <c r="A95" s="53" t="s">
        <v>55</v>
      </c>
      <c r="B95" s="54">
        <v>195703.67</v>
      </c>
      <c r="C95" s="54">
        <v>195703.67</v>
      </c>
      <c r="D95" s="29">
        <f t="shared" si="0"/>
        <v>0</v>
      </c>
      <c r="E95" s="29"/>
    </row>
    <row r="96" spans="1:7" ht="13.8">
      <c r="A96" s="53" t="s">
        <v>56</v>
      </c>
      <c r="B96" s="54">
        <v>832577.94</v>
      </c>
      <c r="C96" s="54">
        <v>832577.94</v>
      </c>
      <c r="D96" s="29">
        <f t="shared" si="0"/>
        <v>0</v>
      </c>
      <c r="E96" s="29"/>
    </row>
    <row r="97" spans="1:5" ht="13.8">
      <c r="A97" s="53" t="s">
        <v>57</v>
      </c>
      <c r="B97" s="54">
        <v>118798.16</v>
      </c>
      <c r="C97" s="54">
        <v>118798.16</v>
      </c>
      <c r="D97" s="29">
        <f t="shared" si="0"/>
        <v>0</v>
      </c>
      <c r="E97" s="29"/>
    </row>
    <row r="98" spans="1:5" ht="13.8">
      <c r="A98" s="53" t="s">
        <v>58</v>
      </c>
      <c r="B98" s="54">
        <v>211315.94</v>
      </c>
      <c r="C98" s="54">
        <v>211315.94</v>
      </c>
      <c r="D98" s="29">
        <f t="shared" si="0"/>
        <v>0</v>
      </c>
      <c r="E98" s="29"/>
    </row>
    <row r="99" spans="1:5" ht="13.8">
      <c r="A99" s="53" t="s">
        <v>59</v>
      </c>
      <c r="B99" s="54">
        <v>332953.90000000002</v>
      </c>
      <c r="C99" s="54">
        <v>332953.90000000002</v>
      </c>
      <c r="D99" s="29">
        <f t="shared" si="0"/>
        <v>0</v>
      </c>
      <c r="E99" s="29"/>
    </row>
    <row r="100" spans="1:5" ht="13.8">
      <c r="A100" s="53" t="s">
        <v>60</v>
      </c>
      <c r="B100" s="54">
        <v>3738169.22</v>
      </c>
      <c r="C100" s="54">
        <v>3738169.22</v>
      </c>
      <c r="D100" s="29">
        <f t="shared" si="0"/>
        <v>0</v>
      </c>
      <c r="E100" s="29"/>
    </row>
    <row r="101" spans="1:5" ht="13.8">
      <c r="A101" s="53" t="s">
        <v>61</v>
      </c>
      <c r="B101" s="54">
        <v>2805719.05</v>
      </c>
      <c r="C101" s="54">
        <v>2805719.05</v>
      </c>
      <c r="D101" s="29">
        <f t="shared" si="0"/>
        <v>0</v>
      </c>
      <c r="E101" s="29"/>
    </row>
    <row r="102" spans="1:5" ht="13.8">
      <c r="A102" s="53" t="s">
        <v>62</v>
      </c>
      <c r="B102" s="54">
        <v>1606284</v>
      </c>
      <c r="C102" s="54">
        <v>1606284</v>
      </c>
      <c r="D102" s="29">
        <f t="shared" si="0"/>
        <v>0</v>
      </c>
      <c r="E102" s="29"/>
    </row>
    <row r="103" spans="1:5" ht="13.8">
      <c r="A103" s="53" t="s">
        <v>63</v>
      </c>
      <c r="B103" s="54">
        <v>50353.19</v>
      </c>
      <c r="C103" s="54">
        <v>50353.19</v>
      </c>
      <c r="D103" s="29">
        <f t="shared" si="0"/>
        <v>0</v>
      </c>
      <c r="E103" s="29"/>
    </row>
    <row r="104" spans="1:5" ht="13.8">
      <c r="A104" s="53" t="s">
        <v>64</v>
      </c>
      <c r="B104" s="54">
        <v>39100</v>
      </c>
      <c r="C104" s="54">
        <v>39100</v>
      </c>
      <c r="D104" s="29">
        <f t="shared" si="0"/>
        <v>0</v>
      </c>
      <c r="E104" s="29"/>
    </row>
    <row r="105" spans="1:5" ht="13.8">
      <c r="A105" s="53" t="s">
        <v>65</v>
      </c>
      <c r="B105" s="54">
        <v>4723382.4800000004</v>
      </c>
      <c r="C105" s="54">
        <v>4723382.4800000004</v>
      </c>
      <c r="D105" s="29">
        <f t="shared" si="0"/>
        <v>0</v>
      </c>
      <c r="E105" s="29"/>
    </row>
    <row r="106" spans="1:5" ht="13.8">
      <c r="A106" s="53" t="s">
        <v>66</v>
      </c>
      <c r="B106" s="54">
        <v>1661118.2</v>
      </c>
      <c r="C106" s="54">
        <v>1661118.2</v>
      </c>
      <c r="D106" s="29">
        <f t="shared" si="0"/>
        <v>0</v>
      </c>
      <c r="E106" s="29"/>
    </row>
    <row r="107" spans="1:5" ht="13.8">
      <c r="A107" s="53" t="s">
        <v>67</v>
      </c>
      <c r="B107" s="54">
        <v>490855.6</v>
      </c>
      <c r="C107" s="54">
        <v>490855.6</v>
      </c>
      <c r="D107" s="29">
        <f t="shared" si="0"/>
        <v>0</v>
      </c>
      <c r="E107" s="29"/>
    </row>
    <row r="108" spans="1:5" ht="13.8">
      <c r="A108" s="53" t="s">
        <v>68</v>
      </c>
      <c r="B108" s="54">
        <v>1639414.32</v>
      </c>
      <c r="C108" s="54">
        <v>1639414.32</v>
      </c>
      <c r="D108" s="29">
        <f t="shared" si="0"/>
        <v>0</v>
      </c>
      <c r="E108" s="29"/>
    </row>
    <row r="109" spans="1:5" ht="13.8">
      <c r="A109" s="53" t="s">
        <v>69</v>
      </c>
      <c r="B109" s="54">
        <v>915573.31</v>
      </c>
      <c r="C109" s="54">
        <v>915573.31</v>
      </c>
      <c r="D109" s="29">
        <f t="shared" si="0"/>
        <v>0</v>
      </c>
      <c r="E109" s="29"/>
    </row>
    <row r="110" spans="1:5" ht="13.8">
      <c r="A110" s="53" t="s">
        <v>70</v>
      </c>
      <c r="B110" s="54">
        <v>26352.14</v>
      </c>
      <c r="C110" s="54">
        <v>26352.14</v>
      </c>
      <c r="D110" s="29">
        <f t="shared" si="0"/>
        <v>0</v>
      </c>
      <c r="E110" s="29"/>
    </row>
    <row r="111" spans="1:5" ht="13.8">
      <c r="A111" s="53" t="s">
        <v>71</v>
      </c>
      <c r="B111" s="54">
        <v>2318872.5299999998</v>
      </c>
      <c r="C111" s="54">
        <v>2318872.5499999998</v>
      </c>
      <c r="D111" s="29">
        <f t="shared" si="0"/>
        <v>2.0000000018626451E-2</v>
      </c>
      <c r="E111" s="29"/>
    </row>
    <row r="112" spans="1:5" ht="13.8">
      <c r="A112" s="53" t="s">
        <v>72</v>
      </c>
      <c r="B112" s="54">
        <v>14872.63</v>
      </c>
      <c r="C112" s="54">
        <v>14872.63</v>
      </c>
      <c r="D112" s="29">
        <f t="shared" si="0"/>
        <v>0</v>
      </c>
      <c r="E112" s="29"/>
    </row>
    <row r="113" spans="1:5" ht="13.8">
      <c r="A113" s="53" t="s">
        <v>73</v>
      </c>
      <c r="B113" s="54">
        <v>832891.37</v>
      </c>
      <c r="C113" s="54">
        <v>832891.37</v>
      </c>
      <c r="D113" s="29">
        <f t="shared" si="0"/>
        <v>0</v>
      </c>
      <c r="E113" s="29"/>
    </row>
    <row r="114" spans="1:5" ht="13.8">
      <c r="A114" s="53" t="s">
        <v>74</v>
      </c>
      <c r="B114" s="54">
        <v>7574.81</v>
      </c>
      <c r="C114" s="54">
        <v>7574.81</v>
      </c>
      <c r="D114" s="29">
        <f t="shared" si="0"/>
        <v>0</v>
      </c>
      <c r="E114" s="29"/>
    </row>
    <row r="115" spans="1:5" ht="13.8">
      <c r="A115" s="53" t="s">
        <v>75</v>
      </c>
      <c r="B115" s="54">
        <v>12000</v>
      </c>
      <c r="C115" s="54">
        <v>12000</v>
      </c>
      <c r="D115" s="29">
        <f t="shared" si="0"/>
        <v>0</v>
      </c>
      <c r="E115" s="29"/>
    </row>
    <row r="116" spans="1:5" ht="13.8">
      <c r="A116" s="24" t="s">
        <v>76</v>
      </c>
      <c r="B116" s="58">
        <f>SUM(B89:B115)</f>
        <v>42359688.350000016</v>
      </c>
      <c r="C116" s="58">
        <f>SUM(C89:C115)</f>
        <v>42359688.370000012</v>
      </c>
      <c r="D116" s="58">
        <f>SUM(D89:D115)</f>
        <v>2.0000000018626451E-2</v>
      </c>
      <c r="E116" s="29"/>
    </row>
    <row r="117" spans="1:5" ht="13.8">
      <c r="A117" s="53" t="s">
        <v>77</v>
      </c>
      <c r="B117" s="54">
        <v>-4355233.12</v>
      </c>
      <c r="C117" s="54">
        <v>-4355233.12</v>
      </c>
      <c r="D117" s="29">
        <f t="shared" ref="D117:D134" si="1">C117-B117</f>
        <v>0</v>
      </c>
      <c r="E117" s="29"/>
    </row>
    <row r="118" spans="1:5" ht="13.8">
      <c r="A118" s="53" t="s">
        <v>78</v>
      </c>
      <c r="B118" s="54">
        <v>-7319884.1699999999</v>
      </c>
      <c r="C118" s="54">
        <v>-7319884.1699999999</v>
      </c>
      <c r="D118" s="29">
        <f t="shared" si="1"/>
        <v>0</v>
      </c>
      <c r="E118" s="29"/>
    </row>
    <row r="119" spans="1:5" ht="13.8">
      <c r="A119" s="53" t="s">
        <v>79</v>
      </c>
      <c r="B119" s="54">
        <v>-3987.5</v>
      </c>
      <c r="C119" s="54">
        <v>-3987.5</v>
      </c>
      <c r="D119" s="29">
        <f t="shared" si="1"/>
        <v>0</v>
      </c>
      <c r="E119" s="29"/>
    </row>
    <row r="120" spans="1:5" ht="13.8">
      <c r="A120" s="53" t="s">
        <v>80</v>
      </c>
      <c r="B120" s="54">
        <v>-8500</v>
      </c>
      <c r="C120" s="54">
        <v>-8500</v>
      </c>
      <c r="D120" s="29">
        <f t="shared" si="1"/>
        <v>0</v>
      </c>
      <c r="E120" s="29"/>
    </row>
    <row r="121" spans="1:5" ht="13.8">
      <c r="A121" s="53" t="s">
        <v>81</v>
      </c>
      <c r="B121" s="54">
        <v>-5784514.2800000003</v>
      </c>
      <c r="C121" s="54">
        <v>-5784514.2800000003</v>
      </c>
      <c r="D121" s="29">
        <f t="shared" si="1"/>
        <v>0</v>
      </c>
      <c r="E121" s="29"/>
    </row>
    <row r="122" spans="1:5" ht="13.8">
      <c r="A122" s="53" t="s">
        <v>82</v>
      </c>
      <c r="B122" s="54">
        <v>-365981.5</v>
      </c>
      <c r="C122" s="54">
        <v>-365981.5</v>
      </c>
      <c r="D122" s="29">
        <f t="shared" si="1"/>
        <v>0</v>
      </c>
      <c r="E122" s="29"/>
    </row>
    <row r="123" spans="1:5" ht="13.8">
      <c r="A123" s="53" t="s">
        <v>83</v>
      </c>
      <c r="B123" s="54">
        <v>-251978.89</v>
      </c>
      <c r="C123" s="54">
        <v>-251978.89</v>
      </c>
      <c r="D123" s="29">
        <f t="shared" si="1"/>
        <v>0</v>
      </c>
      <c r="E123" s="29"/>
    </row>
    <row r="124" spans="1:5" ht="13.8">
      <c r="A124" s="53" t="s">
        <v>84</v>
      </c>
      <c r="B124" s="54">
        <v>-52198.29</v>
      </c>
      <c r="C124" s="54">
        <v>-52198.29</v>
      </c>
      <c r="D124" s="29">
        <f t="shared" si="1"/>
        <v>0</v>
      </c>
      <c r="E124" s="29"/>
    </row>
    <row r="125" spans="1:5" ht="13.8">
      <c r="A125" s="53" t="s">
        <v>85</v>
      </c>
      <c r="B125" s="54">
        <v>-110043.43</v>
      </c>
      <c r="C125" s="54">
        <v>-110043.43</v>
      </c>
      <c r="D125" s="29">
        <f t="shared" si="1"/>
        <v>0</v>
      </c>
      <c r="E125" s="29"/>
    </row>
    <row r="126" spans="1:5" ht="13.8">
      <c r="A126" s="53" t="s">
        <v>86</v>
      </c>
      <c r="B126" s="54">
        <v>-3850276.95</v>
      </c>
      <c r="C126" s="54">
        <v>-3850276.95</v>
      </c>
      <c r="D126" s="29">
        <f t="shared" si="1"/>
        <v>0</v>
      </c>
      <c r="E126" s="29"/>
    </row>
    <row r="127" spans="1:5" ht="13.8">
      <c r="A127" s="53" t="s">
        <v>87</v>
      </c>
      <c r="B127" s="54">
        <v>-3362275.41</v>
      </c>
      <c r="C127" s="54">
        <v>-3362275.41</v>
      </c>
      <c r="D127" s="29">
        <f t="shared" si="1"/>
        <v>0</v>
      </c>
      <c r="E127" s="29"/>
    </row>
    <row r="128" spans="1:5" ht="13.8">
      <c r="A128" s="53" t="s">
        <v>88</v>
      </c>
      <c r="B128" s="54">
        <v>-39100</v>
      </c>
      <c r="C128" s="54">
        <v>-39100</v>
      </c>
      <c r="D128" s="29">
        <f t="shared" si="1"/>
        <v>0</v>
      </c>
      <c r="E128" s="29"/>
    </row>
    <row r="129" spans="1:8" ht="13.8">
      <c r="A129" s="53" t="s">
        <v>89</v>
      </c>
      <c r="B129" s="54">
        <v>-2513180.69</v>
      </c>
      <c r="C129" s="54">
        <v>-2513180.69</v>
      </c>
      <c r="D129" s="29">
        <f t="shared" si="1"/>
        <v>0</v>
      </c>
      <c r="E129" s="29"/>
    </row>
    <row r="130" spans="1:8" ht="13.8">
      <c r="A130" s="53" t="s">
        <v>90</v>
      </c>
      <c r="B130" s="54">
        <v>-219177.04</v>
      </c>
      <c r="C130" s="54">
        <v>-219177.04</v>
      </c>
      <c r="D130" s="29">
        <f t="shared" si="1"/>
        <v>0</v>
      </c>
      <c r="E130" s="29"/>
    </row>
    <row r="131" spans="1:8" ht="13.8">
      <c r="A131" s="53" t="s">
        <v>91</v>
      </c>
      <c r="B131" s="54">
        <v>-1823179.57</v>
      </c>
      <c r="C131" s="54">
        <v>-1823179.57</v>
      </c>
      <c r="D131" s="29">
        <f t="shared" si="1"/>
        <v>0</v>
      </c>
      <c r="E131" s="29"/>
    </row>
    <row r="132" spans="1:8" ht="13.8">
      <c r="A132" s="53" t="s">
        <v>92</v>
      </c>
      <c r="B132" s="54">
        <v>-104338.44</v>
      </c>
      <c r="C132" s="54">
        <v>-104338.44</v>
      </c>
      <c r="D132" s="29">
        <f t="shared" si="1"/>
        <v>0</v>
      </c>
      <c r="E132" s="29"/>
    </row>
    <row r="133" spans="1:8" ht="13.8">
      <c r="A133" s="53" t="s">
        <v>93</v>
      </c>
      <c r="B133" s="54">
        <v>-695457.57</v>
      </c>
      <c r="C133" s="54">
        <v>-695457.57</v>
      </c>
      <c r="D133" s="29">
        <f t="shared" si="1"/>
        <v>0</v>
      </c>
      <c r="E133" s="29"/>
    </row>
    <row r="134" spans="1:8" ht="13.8">
      <c r="A134" s="53" t="s">
        <v>94</v>
      </c>
      <c r="B134" s="54">
        <v>-129909.27</v>
      </c>
      <c r="C134" s="54">
        <v>-129909.27</v>
      </c>
      <c r="D134" s="29">
        <f t="shared" si="1"/>
        <v>0</v>
      </c>
      <c r="E134" s="29"/>
    </row>
    <row r="135" spans="1:8" ht="13.8">
      <c r="A135" s="26" t="s">
        <v>95</v>
      </c>
      <c r="B135" s="59">
        <f>SUM(B117:B134)</f>
        <v>-30989216.120000001</v>
      </c>
      <c r="C135" s="59">
        <f>SUM(C117:C134)</f>
        <v>-30989216.120000001</v>
      </c>
      <c r="D135" s="59">
        <f>SUM(D117:D134)</f>
        <v>0</v>
      </c>
      <c r="E135" s="29">
        <v>0</v>
      </c>
    </row>
    <row r="136" spans="1:8" ht="18" customHeight="1">
      <c r="B136" s="60">
        <f>B88+B116+B135</f>
        <v>115933252.04000002</v>
      </c>
      <c r="C136" s="60">
        <f>C88+C116+C135</f>
        <v>115933252.06</v>
      </c>
      <c r="D136" s="60">
        <f>D88+D116+D135</f>
        <v>2.0000000018626451E-2</v>
      </c>
      <c r="E136" s="61"/>
      <c r="G136" s="62"/>
      <c r="H136" s="62"/>
    </row>
    <row r="138" spans="1:8">
      <c r="G138" s="36"/>
    </row>
    <row r="139" spans="1:8" ht="21.75" customHeight="1">
      <c r="A139" s="20" t="s">
        <v>96</v>
      </c>
      <c r="B139" s="21" t="s">
        <v>42</v>
      </c>
      <c r="C139" s="21" t="s">
        <v>43</v>
      </c>
      <c r="D139" s="21" t="s">
        <v>44</v>
      </c>
      <c r="E139" s="21" t="s">
        <v>45</v>
      </c>
    </row>
    <row r="140" spans="1:8" ht="13.8">
      <c r="A140" s="24" t="s">
        <v>97</v>
      </c>
      <c r="B140" s="54">
        <v>88673.43</v>
      </c>
      <c r="C140" s="54">
        <v>88673.43</v>
      </c>
      <c r="D140" s="25">
        <f>C140-B140</f>
        <v>0</v>
      </c>
      <c r="E140" s="25"/>
    </row>
    <row r="141" spans="1:8" ht="13.8">
      <c r="A141" s="24"/>
      <c r="B141" s="54"/>
      <c r="C141" s="54"/>
      <c r="D141" s="25"/>
      <c r="E141" s="25"/>
    </row>
    <row r="142" spans="1:8" ht="13.8">
      <c r="A142" s="24" t="s">
        <v>98</v>
      </c>
      <c r="B142" s="25">
        <v>0</v>
      </c>
      <c r="C142" s="25">
        <v>0</v>
      </c>
      <c r="D142" s="25"/>
      <c r="E142" s="25"/>
    </row>
    <row r="143" spans="1:8" ht="13.8">
      <c r="A143" s="24"/>
      <c r="B143" s="25"/>
      <c r="C143" s="25"/>
      <c r="D143" s="25"/>
      <c r="E143" s="25"/>
    </row>
    <row r="144" spans="1:8" ht="13.8">
      <c r="A144" s="24" t="s">
        <v>95</v>
      </c>
      <c r="B144" s="54">
        <v>-51389.27</v>
      </c>
      <c r="C144" s="54">
        <v>-51389.27</v>
      </c>
      <c r="D144" s="25">
        <f>C144-B144</f>
        <v>0</v>
      </c>
      <c r="E144" s="25"/>
    </row>
    <row r="145" spans="1:5" ht="13.8">
      <c r="A145" s="63"/>
      <c r="B145" s="27"/>
      <c r="C145" s="27"/>
      <c r="D145" s="27"/>
      <c r="E145" s="27"/>
    </row>
    <row r="146" spans="1:5">
      <c r="B146" s="64">
        <f>B140+B144</f>
        <v>37284.159999999996</v>
      </c>
      <c r="C146" s="64">
        <f>C140+C144</f>
        <v>37284.159999999996</v>
      </c>
      <c r="D146" s="21">
        <f>SUM(D144:D145)</f>
        <v>0</v>
      </c>
      <c r="E146" s="61"/>
    </row>
    <row r="150" spans="1:5">
      <c r="A150" s="20" t="s">
        <v>99</v>
      </c>
      <c r="B150" s="21" t="s">
        <v>6</v>
      </c>
    </row>
    <row r="151" spans="1:5" ht="13.8">
      <c r="A151" s="22" t="s">
        <v>100</v>
      </c>
      <c r="B151" s="23"/>
    </row>
    <row r="152" spans="1:5" ht="13.8">
      <c r="A152" s="24"/>
      <c r="B152" s="25"/>
    </row>
    <row r="153" spans="1:5" ht="13.8">
      <c r="A153" s="26"/>
      <c r="B153" s="27"/>
    </row>
    <row r="154" spans="1:5">
      <c r="B154" s="21">
        <f>SUM(B152:B153)</f>
        <v>0</v>
      </c>
    </row>
    <row r="155" spans="1:5">
      <c r="B155" s="65"/>
    </row>
    <row r="156" spans="1:5" ht="13.8">
      <c r="A156" s="5"/>
    </row>
    <row r="158" spans="1:5">
      <c r="A158" s="66" t="s">
        <v>101</v>
      </c>
      <c r="B158" s="67" t="s">
        <v>6</v>
      </c>
      <c r="C158" s="68" t="s">
        <v>102</v>
      </c>
    </row>
    <row r="159" spans="1:5">
      <c r="A159" s="69"/>
      <c r="B159" s="70"/>
      <c r="C159" s="71"/>
    </row>
    <row r="160" spans="1:5">
      <c r="A160" s="72"/>
      <c r="B160" s="73"/>
      <c r="C160" s="74"/>
    </row>
    <row r="161" spans="1:5">
      <c r="A161" s="75"/>
      <c r="B161" s="76"/>
      <c r="C161" s="76"/>
    </row>
    <row r="162" spans="1:5">
      <c r="A162" s="75"/>
      <c r="B162" s="76"/>
      <c r="C162" s="76"/>
    </row>
    <row r="163" spans="1:5">
      <c r="A163" s="77"/>
      <c r="B163" s="78"/>
      <c r="C163" s="78"/>
    </row>
    <row r="164" spans="1:5">
      <c r="B164" s="21">
        <f>SUM(B162:B163)</f>
        <v>0</v>
      </c>
      <c r="C164" s="21"/>
    </row>
    <row r="167" spans="1:5">
      <c r="A167" s="14" t="s">
        <v>103</v>
      </c>
    </row>
    <row r="169" spans="1:5">
      <c r="A169" s="66" t="s">
        <v>104</v>
      </c>
      <c r="B169" s="79" t="s">
        <v>6</v>
      </c>
      <c r="C169" s="21" t="s">
        <v>19</v>
      </c>
      <c r="D169" s="21" t="s">
        <v>20</v>
      </c>
      <c r="E169" s="21" t="s">
        <v>21</v>
      </c>
    </row>
    <row r="170" spans="1:5">
      <c r="A170" s="51" t="s">
        <v>105</v>
      </c>
      <c r="B170" s="80">
        <v>-156775.12</v>
      </c>
      <c r="C170" s="81">
        <v>-156775.12</v>
      </c>
      <c r="D170" s="82"/>
      <c r="E170" s="82"/>
    </row>
    <row r="171" spans="1:5">
      <c r="A171" s="53" t="s">
        <v>106</v>
      </c>
      <c r="B171" s="83">
        <v>-194847.82</v>
      </c>
      <c r="C171" s="81">
        <v>-194847.82</v>
      </c>
      <c r="D171" s="29"/>
      <c r="E171" s="29"/>
    </row>
    <row r="172" spans="1:5">
      <c r="A172" s="53" t="s">
        <v>107</v>
      </c>
      <c r="B172" s="83">
        <v>-200693.05</v>
      </c>
      <c r="C172" s="81">
        <v>-200693.05</v>
      </c>
      <c r="D172" s="29"/>
      <c r="E172" s="29"/>
    </row>
    <row r="173" spans="1:5">
      <c r="A173" s="53" t="s">
        <v>108</v>
      </c>
      <c r="B173" s="83">
        <v>-322002.03000000003</v>
      </c>
      <c r="C173" s="81">
        <v>-322002.03000000003</v>
      </c>
      <c r="D173" s="29"/>
      <c r="E173" s="29"/>
    </row>
    <row r="174" spans="1:5">
      <c r="A174" s="53" t="s">
        <v>109</v>
      </c>
      <c r="B174" s="83">
        <v>-72357.48</v>
      </c>
      <c r="C174" s="81">
        <v>-72357.48</v>
      </c>
      <c r="D174" s="29"/>
      <c r="E174" s="29"/>
    </row>
    <row r="175" spans="1:5">
      <c r="A175" s="53" t="s">
        <v>110</v>
      </c>
      <c r="B175" s="83">
        <v>-7236.85</v>
      </c>
      <c r="C175" s="81">
        <v>-7236.85</v>
      </c>
      <c r="D175" s="29"/>
      <c r="E175" s="29"/>
    </row>
    <row r="176" spans="1:5">
      <c r="A176" s="53" t="s">
        <v>111</v>
      </c>
      <c r="B176" s="83">
        <v>-85080.38</v>
      </c>
      <c r="C176" s="81">
        <v>-85080.38</v>
      </c>
      <c r="D176" s="29"/>
      <c r="E176" s="29"/>
    </row>
    <row r="177" spans="1:7">
      <c r="A177" s="53" t="s">
        <v>112</v>
      </c>
      <c r="B177" s="83">
        <v>-74304.59</v>
      </c>
      <c r="C177" s="81">
        <v>-74304.59</v>
      </c>
      <c r="D177" s="29"/>
      <c r="E177" s="29"/>
    </row>
    <row r="178" spans="1:7">
      <c r="A178" s="53" t="s">
        <v>113</v>
      </c>
      <c r="B178" s="83">
        <v>-10374.76</v>
      </c>
      <c r="C178" s="81">
        <v>-10374.76</v>
      </c>
      <c r="D178" s="29"/>
      <c r="E178" s="29"/>
    </row>
    <row r="179" spans="1:7">
      <c r="A179" s="53" t="s">
        <v>114</v>
      </c>
      <c r="B179" s="83">
        <v>-2252.87</v>
      </c>
      <c r="C179" s="81">
        <v>-2252.87</v>
      </c>
      <c r="D179" s="29"/>
      <c r="E179" s="29"/>
    </row>
    <row r="180" spans="1:7">
      <c r="A180" s="53" t="s">
        <v>115</v>
      </c>
      <c r="B180" s="83">
        <v>-34298</v>
      </c>
      <c r="C180" s="81">
        <v>-34298</v>
      </c>
      <c r="D180" s="29"/>
      <c r="E180" s="29"/>
    </row>
    <row r="181" spans="1:7">
      <c r="A181" s="53" t="s">
        <v>116</v>
      </c>
      <c r="B181" s="83">
        <v>-613.80999999999995</v>
      </c>
      <c r="C181" s="81">
        <v>-613.80999999999995</v>
      </c>
      <c r="D181" s="29"/>
      <c r="E181" s="29"/>
    </row>
    <row r="182" spans="1:7">
      <c r="A182" s="53" t="s">
        <v>117</v>
      </c>
      <c r="B182" s="83">
        <v>-4466.78</v>
      </c>
      <c r="C182" s="81">
        <v>-4466.78</v>
      </c>
      <c r="D182" s="29"/>
      <c r="E182" s="29"/>
    </row>
    <row r="183" spans="1:7">
      <c r="A183" s="53" t="s">
        <v>118</v>
      </c>
      <c r="B183" s="83">
        <v>-0.6</v>
      </c>
      <c r="C183" s="81">
        <v>-0.6</v>
      </c>
      <c r="D183" s="29"/>
      <c r="E183" s="29"/>
    </row>
    <row r="184" spans="1:7">
      <c r="A184" s="53" t="s">
        <v>119</v>
      </c>
      <c r="B184" s="83">
        <v>-28587.64</v>
      </c>
      <c r="C184" s="81">
        <v>-28587.64</v>
      </c>
      <c r="D184" s="29"/>
      <c r="E184" s="29"/>
    </row>
    <row r="185" spans="1:7">
      <c r="A185" s="53" t="s">
        <v>120</v>
      </c>
      <c r="B185" s="83">
        <v>-4137482.29</v>
      </c>
      <c r="C185" s="81">
        <v>-4137482.29</v>
      </c>
      <c r="D185" s="29"/>
      <c r="E185" s="29"/>
    </row>
    <row r="186" spans="1:7">
      <c r="A186" s="26"/>
      <c r="B186" s="30"/>
      <c r="C186" s="84"/>
      <c r="D186" s="30"/>
      <c r="E186" s="30"/>
    </row>
    <row r="187" spans="1:7">
      <c r="B187" s="85">
        <f>SUM(B170:B186)</f>
        <v>-5331374.07</v>
      </c>
      <c r="C187" s="85">
        <f>SUM(C170:C186)</f>
        <v>-5331374.07</v>
      </c>
      <c r="D187" s="85">
        <f>SUM(D170:D186)</f>
        <v>0</v>
      </c>
      <c r="E187" s="85">
        <f>SUM(E170:E186)</f>
        <v>0</v>
      </c>
    </row>
    <row r="189" spans="1:7">
      <c r="G189" s="36"/>
    </row>
    <row r="191" spans="1:7">
      <c r="A191" s="66" t="s">
        <v>121</v>
      </c>
      <c r="B191" s="67" t="s">
        <v>6</v>
      </c>
      <c r="C191" s="21" t="s">
        <v>122</v>
      </c>
      <c r="D191" s="21" t="s">
        <v>102</v>
      </c>
    </row>
    <row r="192" spans="1:7">
      <c r="A192" s="86" t="s">
        <v>123</v>
      </c>
      <c r="B192" s="87"/>
      <c r="C192" s="88"/>
      <c r="D192" s="89"/>
    </row>
    <row r="193" spans="1:7">
      <c r="A193" s="90"/>
      <c r="B193" s="91"/>
      <c r="C193" s="92"/>
      <c r="D193" s="93"/>
    </row>
    <row r="194" spans="1:7">
      <c r="A194" s="94"/>
      <c r="B194" s="95"/>
      <c r="C194" s="96"/>
      <c r="D194" s="97"/>
    </row>
    <row r="195" spans="1:7">
      <c r="B195" s="21">
        <f>SUM(B193:B194)</f>
        <v>0</v>
      </c>
      <c r="C195" s="98"/>
      <c r="D195" s="99"/>
    </row>
    <row r="196" spans="1:7">
      <c r="G196" s="36"/>
    </row>
    <row r="197" spans="1:7">
      <c r="G197" s="36"/>
    </row>
    <row r="199" spans="1:7" ht="26.4">
      <c r="A199" s="66" t="s">
        <v>124</v>
      </c>
      <c r="B199" s="79" t="s">
        <v>6</v>
      </c>
      <c r="C199" s="21" t="s">
        <v>122</v>
      </c>
      <c r="D199" s="21" t="s">
        <v>102</v>
      </c>
    </row>
    <row r="200" spans="1:7" ht="13.8">
      <c r="A200" s="86" t="s">
        <v>125</v>
      </c>
      <c r="B200" s="54">
        <v>0</v>
      </c>
      <c r="C200" s="88"/>
      <c r="D200" s="89"/>
    </row>
    <row r="201" spans="1:7">
      <c r="A201" s="90"/>
      <c r="B201" s="91"/>
      <c r="C201" s="92"/>
      <c r="D201" s="93"/>
    </row>
    <row r="202" spans="1:7">
      <c r="A202" s="94"/>
      <c r="B202" s="95"/>
      <c r="C202" s="96"/>
      <c r="D202" s="97"/>
      <c r="G202" s="36"/>
    </row>
    <row r="203" spans="1:7">
      <c r="B203" s="21">
        <f>SUM(B201:B202)</f>
        <v>0</v>
      </c>
      <c r="C203" s="98"/>
      <c r="D203" s="99"/>
      <c r="G203" s="36"/>
    </row>
    <row r="204" spans="1:7" ht="13.8">
      <c r="A204" s="5"/>
    </row>
    <row r="205" spans="1:7" ht="13.8">
      <c r="A205" s="5"/>
    </row>
    <row r="207" spans="1:7">
      <c r="A207" s="66" t="s">
        <v>126</v>
      </c>
      <c r="B207" s="67" t="s">
        <v>6</v>
      </c>
      <c r="C207" s="21" t="s">
        <v>122</v>
      </c>
      <c r="D207" s="21" t="s">
        <v>102</v>
      </c>
    </row>
    <row r="208" spans="1:7">
      <c r="A208" s="86" t="s">
        <v>127</v>
      </c>
      <c r="B208" s="87"/>
      <c r="C208" s="88"/>
      <c r="D208" s="89"/>
    </row>
    <row r="209" spans="1:4">
      <c r="A209" s="90"/>
      <c r="B209" s="91"/>
      <c r="C209" s="92"/>
      <c r="D209" s="93"/>
    </row>
    <row r="210" spans="1:4">
      <c r="A210" s="94"/>
      <c r="B210" s="95"/>
      <c r="C210" s="96"/>
      <c r="D210" s="97"/>
    </row>
    <row r="211" spans="1:4">
      <c r="B211" s="21">
        <f>SUM(B209:B210)</f>
        <v>0</v>
      </c>
      <c r="C211" s="98"/>
      <c r="D211" s="99"/>
    </row>
    <row r="212" spans="1:4">
      <c r="B212" s="100"/>
      <c r="C212" s="101"/>
      <c r="D212" s="101"/>
    </row>
    <row r="217" spans="1:4">
      <c r="A217" s="66" t="s">
        <v>128</v>
      </c>
      <c r="B217" s="67" t="s">
        <v>6</v>
      </c>
      <c r="C217" s="102" t="s">
        <v>122</v>
      </c>
      <c r="D217" s="102" t="s">
        <v>33</v>
      </c>
    </row>
    <row r="218" spans="1:4" ht="13.8">
      <c r="A218" s="86" t="s">
        <v>129</v>
      </c>
      <c r="B218" s="23"/>
      <c r="C218" s="23">
        <v>0</v>
      </c>
      <c r="D218" s="23">
        <v>0</v>
      </c>
    </row>
    <row r="219" spans="1:4" ht="13.8">
      <c r="A219" s="24"/>
      <c r="B219" s="25"/>
      <c r="C219" s="25">
        <v>0</v>
      </c>
      <c r="D219" s="25">
        <v>0</v>
      </c>
    </row>
    <row r="220" spans="1:4">
      <c r="A220" s="26"/>
      <c r="B220" s="103"/>
      <c r="C220" s="103">
        <v>0</v>
      </c>
      <c r="D220" s="103">
        <v>0</v>
      </c>
    </row>
    <row r="221" spans="1:4">
      <c r="B221" s="21">
        <f>SUM(B219:B220)</f>
        <v>0</v>
      </c>
      <c r="C221" s="98"/>
      <c r="D221" s="99"/>
    </row>
    <row r="224" spans="1:4">
      <c r="A224" s="14" t="s">
        <v>130</v>
      </c>
    </row>
    <row r="225" spans="1:4">
      <c r="A225" s="14"/>
    </row>
    <row r="226" spans="1:4">
      <c r="A226" s="14" t="s">
        <v>131</v>
      </c>
    </row>
    <row r="228" spans="1:4">
      <c r="A228" s="104" t="s">
        <v>132</v>
      </c>
      <c r="B228" s="79" t="s">
        <v>6</v>
      </c>
      <c r="C228" s="21" t="s">
        <v>133</v>
      </c>
      <c r="D228" s="21" t="s">
        <v>33</v>
      </c>
    </row>
    <row r="229" spans="1:4">
      <c r="A229" s="51" t="s">
        <v>134</v>
      </c>
      <c r="B229" s="29">
        <v>-66000</v>
      </c>
      <c r="C229" s="82"/>
      <c r="D229" s="82"/>
    </row>
    <row r="230" spans="1:4">
      <c r="A230" s="53" t="s">
        <v>135</v>
      </c>
      <c r="B230" s="105">
        <v>-14000</v>
      </c>
      <c r="C230" s="29"/>
      <c r="D230" s="29"/>
    </row>
    <row r="231" spans="1:4">
      <c r="A231" s="106" t="s">
        <v>136</v>
      </c>
      <c r="B231" s="107">
        <v>-80000</v>
      </c>
      <c r="C231" s="29"/>
      <c r="D231" s="29"/>
    </row>
    <row r="232" spans="1:4">
      <c r="A232" s="106" t="s">
        <v>137</v>
      </c>
      <c r="B232" s="107">
        <v>-211600</v>
      </c>
      <c r="C232" s="29"/>
      <c r="D232" s="29"/>
    </row>
    <row r="233" spans="1:4">
      <c r="A233" s="106" t="s">
        <v>138</v>
      </c>
      <c r="B233" s="107">
        <v>-24090</v>
      </c>
      <c r="C233" s="29"/>
      <c r="D233" s="29"/>
    </row>
    <row r="234" spans="1:4">
      <c r="A234" s="106" t="s">
        <v>139</v>
      </c>
      <c r="B234" s="107">
        <v>-657640</v>
      </c>
      <c r="C234" s="29"/>
      <c r="D234" s="29"/>
    </row>
    <row r="235" spans="1:4">
      <c r="A235" s="106" t="s">
        <v>140</v>
      </c>
      <c r="B235" s="107">
        <v>-133300</v>
      </c>
      <c r="C235" s="29"/>
      <c r="D235" s="29"/>
    </row>
    <row r="236" spans="1:4">
      <c r="A236" s="106" t="s">
        <v>141</v>
      </c>
      <c r="B236" s="107">
        <v>-329124.13</v>
      </c>
      <c r="C236" s="29"/>
      <c r="D236" s="29"/>
    </row>
    <row r="237" spans="1:4">
      <c r="A237" s="106" t="s">
        <v>142</v>
      </c>
      <c r="B237" s="107">
        <v>-32900</v>
      </c>
      <c r="C237" s="29"/>
      <c r="D237" s="29"/>
    </row>
    <row r="238" spans="1:4">
      <c r="A238" s="106" t="s">
        <v>143</v>
      </c>
      <c r="B238" s="107">
        <v>-197898.62</v>
      </c>
      <c r="C238" s="29"/>
      <c r="D238" s="29"/>
    </row>
    <row r="239" spans="1:4">
      <c r="A239" s="106" t="s">
        <v>144</v>
      </c>
      <c r="B239" s="107">
        <v>-1586552.75</v>
      </c>
      <c r="C239" s="29"/>
      <c r="D239" s="29"/>
    </row>
    <row r="240" spans="1:4">
      <c r="A240" s="106" t="s">
        <v>145</v>
      </c>
      <c r="B240" s="107">
        <v>-1666552.75</v>
      </c>
      <c r="C240" s="29"/>
      <c r="D240" s="29"/>
    </row>
    <row r="241" spans="1:4">
      <c r="A241" s="106" t="s">
        <v>146</v>
      </c>
      <c r="B241" s="107">
        <v>-2615</v>
      </c>
      <c r="C241" s="29"/>
      <c r="D241" s="29"/>
    </row>
    <row r="242" spans="1:4">
      <c r="A242" s="106" t="s">
        <v>147</v>
      </c>
      <c r="B242" s="107">
        <v>-2615</v>
      </c>
      <c r="C242" s="29"/>
      <c r="D242" s="29"/>
    </row>
    <row r="243" spans="1:4">
      <c r="A243" s="106" t="s">
        <v>148</v>
      </c>
      <c r="B243" s="107">
        <v>-6485.76</v>
      </c>
      <c r="C243" s="29"/>
      <c r="D243" s="29"/>
    </row>
    <row r="244" spans="1:4">
      <c r="A244" s="106" t="s">
        <v>149</v>
      </c>
      <c r="B244" s="107">
        <v>-316037.11</v>
      </c>
      <c r="C244" s="29"/>
      <c r="D244" s="29"/>
    </row>
    <row r="245" spans="1:4">
      <c r="A245" s="106" t="s">
        <v>150</v>
      </c>
      <c r="B245" s="107">
        <v>-322522.87</v>
      </c>
      <c r="C245" s="29"/>
      <c r="D245" s="29"/>
    </row>
    <row r="246" spans="1:4">
      <c r="A246" s="106" t="s">
        <v>151</v>
      </c>
      <c r="B246" s="107">
        <v>-325137.87</v>
      </c>
      <c r="C246" s="29"/>
      <c r="D246" s="29"/>
    </row>
    <row r="247" spans="1:4">
      <c r="A247" s="106" t="s">
        <v>152</v>
      </c>
      <c r="B247" s="107">
        <v>-1991690.62</v>
      </c>
      <c r="C247" s="29"/>
      <c r="D247" s="29"/>
    </row>
    <row r="248" spans="1:4">
      <c r="A248" s="106" t="s">
        <v>153</v>
      </c>
      <c r="B248" s="107">
        <v>-4410404.9800000004</v>
      </c>
      <c r="C248" s="29"/>
      <c r="D248" s="29"/>
    </row>
    <row r="249" spans="1:4">
      <c r="A249" s="106" t="s">
        <v>154</v>
      </c>
      <c r="B249" s="107">
        <v>-726463.97</v>
      </c>
      <c r="C249" s="29"/>
      <c r="D249" s="29"/>
    </row>
    <row r="250" spans="1:4">
      <c r="A250" s="106" t="s">
        <v>155</v>
      </c>
      <c r="B250" s="107">
        <v>-1560277.05</v>
      </c>
      <c r="C250" s="29"/>
      <c r="D250" s="29"/>
    </row>
    <row r="251" spans="1:4">
      <c r="A251" s="106" t="s">
        <v>156</v>
      </c>
      <c r="B251" s="107">
        <v>-6697146</v>
      </c>
      <c r="C251" s="29"/>
      <c r="D251" s="29"/>
    </row>
    <row r="252" spans="1:4">
      <c r="A252" s="106" t="s">
        <v>157</v>
      </c>
      <c r="B252" s="107">
        <v>-6697146</v>
      </c>
      <c r="C252" s="29"/>
      <c r="D252" s="29"/>
    </row>
    <row r="253" spans="1:4">
      <c r="A253" s="106" t="s">
        <v>158</v>
      </c>
      <c r="B253" s="107">
        <v>-19044151.870000001</v>
      </c>
      <c r="C253" s="29"/>
      <c r="D253" s="29"/>
    </row>
    <row r="254" spans="1:4">
      <c r="A254" s="106" t="s">
        <v>159</v>
      </c>
      <c r="B254" s="107">
        <v>-556079.71</v>
      </c>
      <c r="C254" s="29"/>
      <c r="D254" s="29"/>
    </row>
    <row r="255" spans="1:4">
      <c r="A255" s="106" t="s">
        <v>160</v>
      </c>
      <c r="B255" s="107">
        <v>-3976249.29</v>
      </c>
      <c r="C255" s="29"/>
      <c r="D255" s="29"/>
    </row>
    <row r="256" spans="1:4">
      <c r="A256" s="106" t="s">
        <v>161</v>
      </c>
      <c r="B256" s="107">
        <v>-23576480.870000001</v>
      </c>
      <c r="C256" s="29"/>
      <c r="D256" s="29"/>
    </row>
    <row r="257" spans="1:7">
      <c r="A257" s="106" t="s">
        <v>162</v>
      </c>
      <c r="B257" s="107">
        <v>-23576480.870000001</v>
      </c>
      <c r="C257" s="29"/>
      <c r="D257" s="29"/>
    </row>
    <row r="258" spans="1:7">
      <c r="A258" s="106" t="s">
        <v>163</v>
      </c>
      <c r="B258" s="107">
        <v>-30273626.870000001</v>
      </c>
      <c r="C258" s="29"/>
      <c r="D258" s="29"/>
    </row>
    <row r="259" spans="1:7">
      <c r="A259" s="26"/>
      <c r="B259" s="30"/>
      <c r="C259" s="30"/>
      <c r="D259" s="30"/>
    </row>
    <row r="260" spans="1:7">
      <c r="B260" s="108">
        <v>-26753362.609999999</v>
      </c>
      <c r="C260" s="98"/>
      <c r="D260" s="99"/>
    </row>
    <row r="266" spans="1:7">
      <c r="A266" s="104" t="s">
        <v>164</v>
      </c>
      <c r="B266" s="79" t="s">
        <v>6</v>
      </c>
      <c r="C266" s="21" t="s">
        <v>133</v>
      </c>
      <c r="D266" s="21" t="s">
        <v>33</v>
      </c>
    </row>
    <row r="267" spans="1:7">
      <c r="A267" s="109" t="s">
        <v>165</v>
      </c>
      <c r="B267" s="110">
        <v>-4.57</v>
      </c>
      <c r="C267" s="82"/>
      <c r="D267" s="82"/>
    </row>
    <row r="268" spans="1:7">
      <c r="A268" s="111"/>
      <c r="B268" s="81"/>
      <c r="C268" s="29"/>
      <c r="D268" s="29"/>
    </row>
    <row r="269" spans="1:7">
      <c r="A269" s="26"/>
      <c r="B269" s="30"/>
      <c r="C269" s="30"/>
      <c r="D269" s="30"/>
    </row>
    <row r="270" spans="1:7">
      <c r="B270" s="108">
        <f>B267+B269</f>
        <v>-4.57</v>
      </c>
      <c r="C270" s="98"/>
      <c r="D270" s="99"/>
    </row>
    <row r="272" spans="1:7">
      <c r="G272" s="36"/>
    </row>
    <row r="273" spans="1:4">
      <c r="A273" s="14"/>
    </row>
    <row r="274" spans="1:4">
      <c r="A274" s="14" t="s">
        <v>166</v>
      </c>
    </row>
    <row r="275" spans="1:4">
      <c r="A275" s="104" t="s">
        <v>167</v>
      </c>
      <c r="B275" s="79" t="s">
        <v>6</v>
      </c>
      <c r="C275" s="21" t="s">
        <v>168</v>
      </c>
      <c r="D275" s="21" t="s">
        <v>169</v>
      </c>
    </row>
    <row r="276" spans="1:4" ht="13.8">
      <c r="A276" s="112" t="s">
        <v>170</v>
      </c>
      <c r="B276" s="54">
        <v>10069362.300000001</v>
      </c>
      <c r="C276" s="113">
        <v>43.86</v>
      </c>
      <c r="D276" s="82">
        <v>0</v>
      </c>
    </row>
    <row r="277" spans="1:4" ht="13.8">
      <c r="A277" s="112" t="s">
        <v>171</v>
      </c>
      <c r="B277" s="54">
        <v>3781007.24</v>
      </c>
      <c r="C277" s="113">
        <v>16.47</v>
      </c>
      <c r="D277" s="29"/>
    </row>
    <row r="278" spans="1:4" ht="13.8">
      <c r="A278" s="112" t="s">
        <v>172</v>
      </c>
      <c r="B278" s="54">
        <v>47428.24</v>
      </c>
      <c r="C278" s="113">
        <v>0.21</v>
      </c>
      <c r="D278" s="29"/>
    </row>
    <row r="279" spans="1:4" ht="13.8">
      <c r="A279" s="112" t="s">
        <v>173</v>
      </c>
      <c r="B279" s="54">
        <v>49350.27</v>
      </c>
      <c r="C279" s="113">
        <v>0.21</v>
      </c>
      <c r="D279" s="29"/>
    </row>
    <row r="280" spans="1:4" ht="13.8">
      <c r="A280" s="112" t="s">
        <v>174</v>
      </c>
      <c r="B280" s="54">
        <v>73616.56</v>
      </c>
      <c r="C280" s="113">
        <v>0.32</v>
      </c>
      <c r="D280" s="29"/>
    </row>
    <row r="281" spans="1:4" ht="13.8">
      <c r="A281" s="112" t="s">
        <v>175</v>
      </c>
      <c r="B281" s="54">
        <v>909501.85</v>
      </c>
      <c r="C281" s="113">
        <v>3.96</v>
      </c>
      <c r="D281" s="29"/>
    </row>
    <row r="282" spans="1:4" ht="13.8">
      <c r="A282" s="112" t="s">
        <v>176</v>
      </c>
      <c r="B282" s="54">
        <v>555280.52</v>
      </c>
      <c r="C282" s="113">
        <v>2.42</v>
      </c>
      <c r="D282" s="29"/>
    </row>
    <row r="283" spans="1:4" ht="13.8">
      <c r="A283" s="112" t="s">
        <v>177</v>
      </c>
      <c r="B283" s="54">
        <v>571938.77</v>
      </c>
      <c r="C283" s="113">
        <v>2.4900000000000002</v>
      </c>
      <c r="D283" s="29"/>
    </row>
    <row r="284" spans="1:4" ht="13.8">
      <c r="A284" s="112" t="s">
        <v>178</v>
      </c>
      <c r="B284" s="54">
        <v>60318.6</v>
      </c>
      <c r="C284" s="113">
        <v>0.26</v>
      </c>
      <c r="D284" s="29"/>
    </row>
    <row r="285" spans="1:4" ht="13.8">
      <c r="A285" s="112" t="s">
        <v>179</v>
      </c>
      <c r="B285" s="54">
        <v>2550453</v>
      </c>
      <c r="C285" s="113">
        <v>11.11</v>
      </c>
      <c r="D285" s="29"/>
    </row>
    <row r="286" spans="1:4" ht="13.8">
      <c r="A286" s="112" t="s">
        <v>180</v>
      </c>
      <c r="B286" s="54">
        <v>18946.68</v>
      </c>
      <c r="C286" s="113">
        <v>0.08</v>
      </c>
      <c r="D286" s="29"/>
    </row>
    <row r="287" spans="1:4" ht="13.8">
      <c r="A287" s="112" t="s">
        <v>181</v>
      </c>
      <c r="B287" s="54">
        <v>4579.68</v>
      </c>
      <c r="C287" s="113">
        <v>0.02</v>
      </c>
      <c r="D287" s="29"/>
    </row>
    <row r="288" spans="1:4" ht="13.8">
      <c r="A288" s="112" t="s">
        <v>182</v>
      </c>
      <c r="B288" s="54">
        <v>31805.08</v>
      </c>
      <c r="C288" s="113">
        <v>0.14000000000000001</v>
      </c>
      <c r="D288" s="29"/>
    </row>
    <row r="289" spans="1:4" ht="13.8">
      <c r="A289" s="112" t="s">
        <v>183</v>
      </c>
      <c r="B289" s="54">
        <v>37696.54</v>
      </c>
      <c r="C289" s="113">
        <v>0.16</v>
      </c>
      <c r="D289" s="29"/>
    </row>
    <row r="290" spans="1:4" ht="13.8">
      <c r="A290" s="112" t="s">
        <v>184</v>
      </c>
      <c r="B290" s="54">
        <v>45094.720000000001</v>
      </c>
      <c r="C290" s="113">
        <v>0.2</v>
      </c>
      <c r="D290" s="29"/>
    </row>
    <row r="291" spans="1:4" ht="13.8">
      <c r="A291" s="112" t="s">
        <v>185</v>
      </c>
      <c r="B291" s="54">
        <v>7531.73</v>
      </c>
      <c r="C291" s="113">
        <v>0.03</v>
      </c>
      <c r="D291" s="29"/>
    </row>
    <row r="292" spans="1:4" ht="13.8">
      <c r="A292" s="112" t="s">
        <v>186</v>
      </c>
      <c r="B292" s="54">
        <v>51564.71</v>
      </c>
      <c r="C292" s="113">
        <v>0.22</v>
      </c>
      <c r="D292" s="29"/>
    </row>
    <row r="293" spans="1:4" ht="13.8">
      <c r="A293" s="112" t="s">
        <v>187</v>
      </c>
      <c r="B293" s="54">
        <v>431.74</v>
      </c>
      <c r="C293" s="113">
        <v>0</v>
      </c>
      <c r="D293" s="29"/>
    </row>
    <row r="294" spans="1:4" ht="13.8">
      <c r="A294" s="112" t="s">
        <v>188</v>
      </c>
      <c r="B294" s="54">
        <v>316.8</v>
      </c>
      <c r="C294" s="113">
        <v>0</v>
      </c>
      <c r="D294" s="29"/>
    </row>
    <row r="295" spans="1:4" ht="13.8">
      <c r="A295" s="112" t="s">
        <v>189</v>
      </c>
      <c r="B295" s="54">
        <v>57</v>
      </c>
      <c r="C295" s="113">
        <v>0</v>
      </c>
      <c r="D295" s="29"/>
    </row>
    <row r="296" spans="1:4" ht="13.8">
      <c r="A296" s="112" t="s">
        <v>190</v>
      </c>
      <c r="B296" s="54">
        <v>48.03</v>
      </c>
      <c r="C296" s="113">
        <v>0</v>
      </c>
      <c r="D296" s="29"/>
    </row>
    <row r="297" spans="1:4" ht="13.8">
      <c r="A297" s="112" t="s">
        <v>191</v>
      </c>
      <c r="B297" s="54">
        <v>32657.38</v>
      </c>
      <c r="C297" s="113">
        <v>0.14000000000000001</v>
      </c>
      <c r="D297" s="29"/>
    </row>
    <row r="298" spans="1:4" ht="13.8">
      <c r="A298" s="112" t="s">
        <v>192</v>
      </c>
      <c r="B298" s="54">
        <v>4256.26</v>
      </c>
      <c r="C298" s="113">
        <v>0.02</v>
      </c>
      <c r="D298" s="29"/>
    </row>
    <row r="299" spans="1:4" ht="13.8">
      <c r="A299" s="112" t="s">
        <v>193</v>
      </c>
      <c r="B299" s="54">
        <v>2747.8</v>
      </c>
      <c r="C299" s="113">
        <v>0.01</v>
      </c>
      <c r="D299" s="29"/>
    </row>
    <row r="300" spans="1:4" ht="13.8">
      <c r="A300" s="112" t="s">
        <v>194</v>
      </c>
      <c r="B300" s="54">
        <v>21433.67</v>
      </c>
      <c r="C300" s="113">
        <v>0.09</v>
      </c>
      <c r="D300" s="29"/>
    </row>
    <row r="301" spans="1:4" ht="13.8">
      <c r="A301" s="112" t="s">
        <v>195</v>
      </c>
      <c r="B301" s="54">
        <v>13601</v>
      </c>
      <c r="C301" s="113">
        <v>0.06</v>
      </c>
      <c r="D301" s="29"/>
    </row>
    <row r="302" spans="1:4" ht="13.8">
      <c r="A302" s="112" t="s">
        <v>196</v>
      </c>
      <c r="B302" s="54">
        <v>71.28</v>
      </c>
      <c r="C302" s="113">
        <v>0</v>
      </c>
      <c r="D302" s="29"/>
    </row>
    <row r="303" spans="1:4" ht="13.8">
      <c r="A303" s="112" t="s">
        <v>197</v>
      </c>
      <c r="B303" s="54">
        <v>3501.5</v>
      </c>
      <c r="C303" s="113">
        <v>0.02</v>
      </c>
      <c r="D303" s="29"/>
    </row>
    <row r="304" spans="1:4" ht="13.8">
      <c r="A304" s="112" t="s">
        <v>198</v>
      </c>
      <c r="B304" s="54">
        <v>12122</v>
      </c>
      <c r="C304" s="113">
        <v>0.05</v>
      </c>
      <c r="D304" s="29"/>
    </row>
    <row r="305" spans="1:4" ht="13.8">
      <c r="A305" s="112" t="s">
        <v>199</v>
      </c>
      <c r="B305" s="54">
        <v>2261.0700000000002</v>
      </c>
      <c r="C305" s="113">
        <v>0.01</v>
      </c>
      <c r="D305" s="29"/>
    </row>
    <row r="306" spans="1:4" ht="13.8">
      <c r="A306" s="112" t="s">
        <v>200</v>
      </c>
      <c r="B306" s="54">
        <v>3029.34</v>
      </c>
      <c r="C306" s="113">
        <v>0.01</v>
      </c>
      <c r="D306" s="29"/>
    </row>
    <row r="307" spans="1:4" ht="13.8">
      <c r="A307" s="112" t="s">
        <v>201</v>
      </c>
      <c r="B307" s="54">
        <v>184385.33</v>
      </c>
      <c r="C307" s="113">
        <v>0.8</v>
      </c>
      <c r="D307" s="29"/>
    </row>
    <row r="308" spans="1:4" ht="13.8">
      <c r="A308" s="112" t="s">
        <v>202</v>
      </c>
      <c r="B308" s="54">
        <v>20996</v>
      </c>
      <c r="C308" s="113">
        <v>0.09</v>
      </c>
      <c r="D308" s="29"/>
    </row>
    <row r="309" spans="1:4" ht="13.8">
      <c r="A309" s="112" t="s">
        <v>203</v>
      </c>
      <c r="B309" s="54">
        <v>823.84</v>
      </c>
      <c r="C309" s="113">
        <v>0</v>
      </c>
      <c r="D309" s="29"/>
    </row>
    <row r="310" spans="1:4" ht="13.8">
      <c r="A310" s="112" t="s">
        <v>204</v>
      </c>
      <c r="B310" s="54">
        <v>159.04</v>
      </c>
      <c r="C310" s="113">
        <v>0</v>
      </c>
      <c r="D310" s="29"/>
    </row>
    <row r="311" spans="1:4" ht="13.8">
      <c r="A311" s="112" t="s">
        <v>205</v>
      </c>
      <c r="B311" s="54">
        <v>23194.97</v>
      </c>
      <c r="C311" s="113">
        <v>0.1</v>
      </c>
      <c r="D311" s="29"/>
    </row>
    <row r="312" spans="1:4" ht="13.8">
      <c r="A312" s="112" t="s">
        <v>206</v>
      </c>
      <c r="B312" s="54">
        <v>2509.62</v>
      </c>
      <c r="C312" s="113">
        <v>0.01</v>
      </c>
      <c r="D312" s="29"/>
    </row>
    <row r="313" spans="1:4" ht="13.8">
      <c r="A313" s="112" t="s">
        <v>207</v>
      </c>
      <c r="B313" s="54">
        <v>2514.7600000000002</v>
      </c>
      <c r="C313" s="113">
        <v>0.01</v>
      </c>
      <c r="D313" s="29"/>
    </row>
    <row r="314" spans="1:4" ht="13.8">
      <c r="A314" s="112" t="s">
        <v>208</v>
      </c>
      <c r="B314" s="54">
        <v>32030.3</v>
      </c>
      <c r="C314" s="113">
        <v>0.14000000000000001</v>
      </c>
      <c r="D314" s="29"/>
    </row>
    <row r="315" spans="1:4" ht="13.8">
      <c r="A315" s="112" t="s">
        <v>209</v>
      </c>
      <c r="B315" s="54">
        <v>3242.69</v>
      </c>
      <c r="C315" s="113">
        <v>0.01</v>
      </c>
      <c r="D315" s="29"/>
    </row>
    <row r="316" spans="1:4" ht="13.8">
      <c r="A316" s="112" t="s">
        <v>210</v>
      </c>
      <c r="B316" s="54">
        <v>12051.31</v>
      </c>
      <c r="C316" s="113">
        <v>0.05</v>
      </c>
      <c r="D316" s="29"/>
    </row>
    <row r="317" spans="1:4" ht="13.8">
      <c r="A317" s="112" t="s">
        <v>211</v>
      </c>
      <c r="B317" s="54">
        <v>204146</v>
      </c>
      <c r="C317" s="113">
        <v>0.89</v>
      </c>
      <c r="D317" s="29"/>
    </row>
    <row r="318" spans="1:4" ht="13.8">
      <c r="A318" s="112" t="s">
        <v>212</v>
      </c>
      <c r="B318" s="54">
        <v>88444.2</v>
      </c>
      <c r="C318" s="113">
        <v>0.39</v>
      </c>
      <c r="D318" s="29"/>
    </row>
    <row r="319" spans="1:4" ht="13.8">
      <c r="A319" s="112" t="s">
        <v>213</v>
      </c>
      <c r="B319" s="54">
        <v>963.57</v>
      </c>
      <c r="C319" s="113">
        <v>0</v>
      </c>
      <c r="D319" s="29"/>
    </row>
    <row r="320" spans="1:4" ht="13.8">
      <c r="A320" s="112" t="s">
        <v>214</v>
      </c>
      <c r="B320" s="54">
        <v>22285</v>
      </c>
      <c r="C320" s="113">
        <v>0.1</v>
      </c>
      <c r="D320" s="29"/>
    </row>
    <row r="321" spans="1:4" ht="13.8">
      <c r="A321" s="112" t="s">
        <v>215</v>
      </c>
      <c r="B321" s="54">
        <v>141112.12</v>
      </c>
      <c r="C321" s="113">
        <v>0.61</v>
      </c>
      <c r="D321" s="29"/>
    </row>
    <row r="322" spans="1:4" ht="13.8">
      <c r="A322" s="112" t="s">
        <v>216</v>
      </c>
      <c r="B322" s="54">
        <v>3507.36</v>
      </c>
      <c r="C322" s="113">
        <v>0.02</v>
      </c>
      <c r="D322" s="29"/>
    </row>
    <row r="323" spans="1:4" ht="13.8">
      <c r="A323" s="112" t="s">
        <v>217</v>
      </c>
      <c r="B323" s="54">
        <v>22440</v>
      </c>
      <c r="C323" s="113">
        <v>0.1</v>
      </c>
      <c r="D323" s="29"/>
    </row>
    <row r="324" spans="1:4" ht="13.8">
      <c r="A324" s="112" t="s">
        <v>218</v>
      </c>
      <c r="B324" s="54">
        <v>502.4</v>
      </c>
      <c r="C324" s="113">
        <v>0</v>
      </c>
      <c r="D324" s="29"/>
    </row>
    <row r="325" spans="1:4" ht="13.8">
      <c r="A325" s="112" t="s">
        <v>219</v>
      </c>
      <c r="B325" s="54">
        <v>33640</v>
      </c>
      <c r="C325" s="113">
        <v>0.15</v>
      </c>
      <c r="D325" s="29"/>
    </row>
    <row r="326" spans="1:4" ht="13.8">
      <c r="A326" s="112" t="s">
        <v>220</v>
      </c>
      <c r="B326" s="54">
        <v>96960.87</v>
      </c>
      <c r="C326" s="113">
        <v>0.42</v>
      </c>
      <c r="D326" s="29"/>
    </row>
    <row r="327" spans="1:4" ht="13.8">
      <c r="A327" s="112" t="s">
        <v>221</v>
      </c>
      <c r="B327" s="54">
        <v>579241.67000000004</v>
      </c>
      <c r="C327" s="113">
        <v>2.52</v>
      </c>
      <c r="D327" s="29"/>
    </row>
    <row r="328" spans="1:4" ht="13.8">
      <c r="A328" s="112" t="s">
        <v>222</v>
      </c>
      <c r="B328" s="54">
        <v>30856</v>
      </c>
      <c r="C328" s="113">
        <v>0.13</v>
      </c>
      <c r="D328" s="29"/>
    </row>
    <row r="329" spans="1:4" ht="13.8">
      <c r="A329" s="112" t="s">
        <v>223</v>
      </c>
      <c r="B329" s="54">
        <v>24774.21</v>
      </c>
      <c r="C329" s="113">
        <v>0.11</v>
      </c>
      <c r="D329" s="29"/>
    </row>
    <row r="330" spans="1:4" ht="13.8">
      <c r="A330" s="112" t="s">
        <v>224</v>
      </c>
      <c r="B330" s="54">
        <v>222309.72</v>
      </c>
      <c r="C330" s="113">
        <v>0.97</v>
      </c>
      <c r="D330" s="29"/>
    </row>
    <row r="331" spans="1:4" ht="13.8">
      <c r="A331" s="112" t="s">
        <v>225</v>
      </c>
      <c r="B331" s="54">
        <v>29319.11</v>
      </c>
      <c r="C331" s="113">
        <v>0.13</v>
      </c>
      <c r="D331" s="29"/>
    </row>
    <row r="332" spans="1:4" ht="13.8">
      <c r="A332" s="112" t="s">
        <v>226</v>
      </c>
      <c r="B332" s="54">
        <v>193667.72</v>
      </c>
      <c r="C332" s="113">
        <v>0.84</v>
      </c>
      <c r="D332" s="29"/>
    </row>
    <row r="333" spans="1:4" ht="13.8">
      <c r="A333" s="112" t="s">
        <v>227</v>
      </c>
      <c r="B333" s="54">
        <v>89256.53</v>
      </c>
      <c r="C333" s="113">
        <v>0.39</v>
      </c>
      <c r="D333" s="29"/>
    </row>
    <row r="334" spans="1:4" ht="13.8">
      <c r="A334" s="112" t="s">
        <v>228</v>
      </c>
      <c r="B334" s="54">
        <v>592197.12</v>
      </c>
      <c r="C334" s="113">
        <v>2.58</v>
      </c>
      <c r="D334" s="29"/>
    </row>
    <row r="335" spans="1:4" ht="13.8">
      <c r="A335" s="112" t="s">
        <v>229</v>
      </c>
      <c r="B335" s="54">
        <v>87171.1</v>
      </c>
      <c r="C335" s="113">
        <v>0.38</v>
      </c>
      <c r="D335" s="29"/>
    </row>
    <row r="336" spans="1:4" ht="13.8">
      <c r="A336" s="112" t="s">
        <v>230</v>
      </c>
      <c r="B336" s="54">
        <v>221568.5</v>
      </c>
      <c r="C336" s="113">
        <v>0.97</v>
      </c>
      <c r="D336" s="29"/>
    </row>
    <row r="337" spans="1:4" ht="13.8">
      <c r="A337" s="112" t="s">
        <v>231</v>
      </c>
      <c r="B337" s="54">
        <v>2725</v>
      </c>
      <c r="C337" s="113">
        <v>0.01</v>
      </c>
      <c r="D337" s="29"/>
    </row>
    <row r="338" spans="1:4" ht="13.8">
      <c r="A338" s="112" t="s">
        <v>232</v>
      </c>
      <c r="B338" s="54">
        <v>40734.35</v>
      </c>
      <c r="C338" s="113">
        <v>0.18</v>
      </c>
      <c r="D338" s="29"/>
    </row>
    <row r="339" spans="1:4" ht="13.8">
      <c r="A339" s="112" t="s">
        <v>233</v>
      </c>
      <c r="B339" s="54">
        <v>57771.93</v>
      </c>
      <c r="C339" s="113">
        <v>0.25</v>
      </c>
      <c r="D339" s="29"/>
    </row>
    <row r="340" spans="1:4" ht="13.8">
      <c r="A340" s="112" t="s">
        <v>234</v>
      </c>
      <c r="B340" s="54">
        <v>999</v>
      </c>
      <c r="C340" s="113">
        <v>0</v>
      </c>
      <c r="D340" s="29"/>
    </row>
    <row r="341" spans="1:4" ht="13.8">
      <c r="A341" s="112" t="s">
        <v>235</v>
      </c>
      <c r="B341" s="54">
        <v>79310.820000000007</v>
      </c>
      <c r="C341" s="113">
        <v>0.35</v>
      </c>
      <c r="D341" s="29"/>
    </row>
    <row r="342" spans="1:4" ht="13.8">
      <c r="A342" s="112" t="s">
        <v>236</v>
      </c>
      <c r="B342" s="54">
        <v>11450</v>
      </c>
      <c r="C342" s="113">
        <v>0.05</v>
      </c>
      <c r="D342" s="29"/>
    </row>
    <row r="343" spans="1:4" ht="13.8">
      <c r="A343" s="112" t="s">
        <v>237</v>
      </c>
      <c r="B343" s="54">
        <v>17400</v>
      </c>
      <c r="C343" s="113">
        <v>0.08</v>
      </c>
      <c r="D343" s="29"/>
    </row>
    <row r="344" spans="1:4" ht="13.8">
      <c r="A344" s="112" t="s">
        <v>238</v>
      </c>
      <c r="B344" s="54">
        <v>41748.980000000003</v>
      </c>
      <c r="C344" s="113">
        <v>0.18</v>
      </c>
      <c r="D344" s="29"/>
    </row>
    <row r="345" spans="1:4" ht="13.8">
      <c r="A345" s="112" t="s">
        <v>239</v>
      </c>
      <c r="B345" s="54">
        <v>255588</v>
      </c>
      <c r="C345" s="113">
        <v>1.1100000000000001</v>
      </c>
      <c r="D345" s="29"/>
    </row>
    <row r="346" spans="1:4" ht="13.8">
      <c r="A346" s="112" t="s">
        <v>240</v>
      </c>
      <c r="B346" s="54">
        <v>204890</v>
      </c>
      <c r="C346" s="113">
        <v>0.89</v>
      </c>
      <c r="D346" s="29"/>
    </row>
    <row r="347" spans="1:4" ht="13.8">
      <c r="A347" s="112" t="s">
        <v>241</v>
      </c>
      <c r="B347" s="54">
        <v>319277.11</v>
      </c>
      <c r="C347" s="113">
        <v>1.39</v>
      </c>
      <c r="D347" s="29"/>
    </row>
    <row r="348" spans="1:4" ht="13.8">
      <c r="A348" s="114"/>
      <c r="B348" s="54"/>
      <c r="C348" s="110"/>
      <c r="D348" s="29"/>
    </row>
    <row r="349" spans="1:4">
      <c r="B349" s="85">
        <f>SUM(B276:B348)</f>
        <v>22960177.610000007</v>
      </c>
      <c r="C349" s="64" t="s">
        <v>242</v>
      </c>
      <c r="D349" s="21"/>
    </row>
    <row r="350" spans="1:4">
      <c r="B350" s="115"/>
      <c r="C350" s="116"/>
      <c r="D350" s="65"/>
    </row>
    <row r="353" spans="1:6">
      <c r="A353" s="14" t="s">
        <v>243</v>
      </c>
    </row>
    <row r="355" spans="1:6">
      <c r="A355" s="66" t="s">
        <v>244</v>
      </c>
      <c r="B355" s="67" t="s">
        <v>42</v>
      </c>
      <c r="C355" s="21" t="s">
        <v>43</v>
      </c>
      <c r="D355" s="102" t="s">
        <v>245</v>
      </c>
      <c r="E355" s="117" t="s">
        <v>7</v>
      </c>
      <c r="F355" s="67" t="s">
        <v>122</v>
      </c>
    </row>
    <row r="356" spans="1:6" ht="13.8">
      <c r="A356" s="51" t="s">
        <v>246</v>
      </c>
      <c r="B356" s="23">
        <v>21374.59</v>
      </c>
      <c r="C356" s="23">
        <v>21374.59</v>
      </c>
      <c r="D356" s="23">
        <f>C356-B356</f>
        <v>0</v>
      </c>
      <c r="E356" s="23">
        <v>0</v>
      </c>
      <c r="F356" s="118">
        <v>0</v>
      </c>
    </row>
    <row r="357" spans="1:6" ht="13.8">
      <c r="A357" s="53" t="s">
        <v>247</v>
      </c>
      <c r="B357" s="25">
        <v>-190475</v>
      </c>
      <c r="C357" s="25"/>
      <c r="D357" s="25">
        <f>C357-B357</f>
        <v>190475</v>
      </c>
      <c r="E357" s="25"/>
      <c r="F357" s="41"/>
    </row>
    <row r="358" spans="1:6" ht="13.8">
      <c r="A358" s="53" t="s">
        <v>248</v>
      </c>
      <c r="B358" s="25">
        <v>-2039990.63</v>
      </c>
      <c r="C358" s="25"/>
      <c r="D358" s="25">
        <f t="shared" ref="D358:D373" si="2">C358-B358</f>
        <v>2039990.63</v>
      </c>
      <c r="E358" s="25"/>
      <c r="F358" s="41"/>
    </row>
    <row r="359" spans="1:6" ht="13.8">
      <c r="A359" s="53" t="s">
        <v>249</v>
      </c>
      <c r="B359" s="25">
        <v>-3628166.57</v>
      </c>
      <c r="C359" s="25"/>
      <c r="D359" s="25">
        <f t="shared" si="2"/>
        <v>3628166.57</v>
      </c>
      <c r="E359" s="25"/>
      <c r="F359" s="41"/>
    </row>
    <row r="360" spans="1:6" ht="13.8">
      <c r="A360" s="53" t="s">
        <v>250</v>
      </c>
      <c r="B360" s="25">
        <v>-2174008.63</v>
      </c>
      <c r="C360" s="25"/>
      <c r="D360" s="25">
        <f t="shared" si="2"/>
        <v>2174008.63</v>
      </c>
      <c r="E360" s="25"/>
      <c r="F360" s="41"/>
    </row>
    <row r="361" spans="1:6" ht="13.8">
      <c r="A361" s="53" t="s">
        <v>251</v>
      </c>
      <c r="B361" s="25">
        <v>-327371</v>
      </c>
      <c r="C361" s="25"/>
      <c r="D361" s="25">
        <f t="shared" si="2"/>
        <v>327371</v>
      </c>
      <c r="E361" s="25"/>
      <c r="F361" s="41"/>
    </row>
    <row r="362" spans="1:6" ht="13.8">
      <c r="A362" s="53" t="s">
        <v>252</v>
      </c>
      <c r="B362" s="25">
        <v>-91137677.069999993</v>
      </c>
      <c r="C362" s="25">
        <v>-96922554.609999999</v>
      </c>
      <c r="D362" s="25">
        <f t="shared" si="2"/>
        <v>-5784877.5400000066</v>
      </c>
      <c r="E362" s="25"/>
      <c r="F362" s="41"/>
    </row>
    <row r="363" spans="1:6" ht="13.8">
      <c r="A363" s="53" t="s">
        <v>253</v>
      </c>
      <c r="B363" s="25">
        <v>-23702244.870000001</v>
      </c>
      <c r="C363" s="25">
        <v>-23719542.530000001</v>
      </c>
      <c r="D363" s="25">
        <f t="shared" si="2"/>
        <v>-17297.660000000149</v>
      </c>
      <c r="E363" s="25"/>
      <c r="F363" s="41"/>
    </row>
    <row r="364" spans="1:6" ht="13.8">
      <c r="A364" s="53" t="s">
        <v>254</v>
      </c>
      <c r="B364" s="25">
        <v>-578389.13</v>
      </c>
      <c r="C364" s="25">
        <v>-578389.13</v>
      </c>
      <c r="D364" s="25">
        <f t="shared" si="2"/>
        <v>0</v>
      </c>
      <c r="E364" s="25"/>
      <c r="F364" s="41"/>
    </row>
    <row r="365" spans="1:6" ht="13.8">
      <c r="A365" s="53" t="s">
        <v>255</v>
      </c>
      <c r="B365" s="25">
        <v>-2296357.62</v>
      </c>
      <c r="C365" s="25">
        <v>-2623728.62</v>
      </c>
      <c r="D365" s="25">
        <f t="shared" si="2"/>
        <v>-327371</v>
      </c>
      <c r="E365" s="25"/>
      <c r="F365" s="41"/>
    </row>
    <row r="366" spans="1:6" ht="13.8">
      <c r="A366" s="53" t="s">
        <v>256</v>
      </c>
      <c r="B366" s="25">
        <v>-1441113.13</v>
      </c>
      <c r="C366" s="25">
        <v>-1441113.13</v>
      </c>
      <c r="D366" s="25">
        <f t="shared" si="2"/>
        <v>0</v>
      </c>
      <c r="E366" s="25"/>
      <c r="F366" s="41"/>
    </row>
    <row r="367" spans="1:6" ht="13.8">
      <c r="A367" s="53" t="s">
        <v>257</v>
      </c>
      <c r="B367" s="25">
        <v>-2615459.89</v>
      </c>
      <c r="C367" s="25">
        <v>-2805934.89</v>
      </c>
      <c r="D367" s="25">
        <f t="shared" si="2"/>
        <v>-190475</v>
      </c>
      <c r="E367" s="25"/>
      <c r="F367" s="41"/>
    </row>
    <row r="368" spans="1:6" ht="13.8">
      <c r="A368" s="53" t="s">
        <v>258</v>
      </c>
      <c r="B368" s="25">
        <v>-1757472.81</v>
      </c>
      <c r="C368" s="25">
        <v>-3797463.44</v>
      </c>
      <c r="D368" s="25">
        <f t="shared" si="2"/>
        <v>-2039990.63</v>
      </c>
      <c r="E368" s="25"/>
      <c r="F368" s="41"/>
    </row>
    <row r="369" spans="1:7" ht="13.8">
      <c r="A369" s="53" t="s">
        <v>259</v>
      </c>
      <c r="B369" s="25">
        <v>-2855982.34</v>
      </c>
      <c r="C369" s="25">
        <v>-2855982.34</v>
      </c>
      <c r="D369" s="25">
        <f t="shared" si="2"/>
        <v>0</v>
      </c>
      <c r="E369" s="25"/>
      <c r="F369" s="41"/>
    </row>
    <row r="370" spans="1:7" ht="13.8">
      <c r="A370" s="53" t="s">
        <v>260</v>
      </c>
      <c r="B370" s="25">
        <v>96574.21</v>
      </c>
      <c r="C370" s="25">
        <v>96574.21</v>
      </c>
      <c r="D370" s="25">
        <f t="shared" si="2"/>
        <v>0</v>
      </c>
      <c r="E370" s="25"/>
      <c r="F370" s="41"/>
    </row>
    <row r="371" spans="1:7" ht="13.8">
      <c r="A371" s="53" t="s">
        <v>261</v>
      </c>
      <c r="B371" s="25">
        <v>4926067.33</v>
      </c>
      <c r="C371" s="25">
        <v>4926067.33</v>
      </c>
      <c r="D371" s="25">
        <f t="shared" si="2"/>
        <v>0</v>
      </c>
      <c r="E371" s="25"/>
      <c r="F371" s="41"/>
    </row>
    <row r="372" spans="1:7" ht="13.8">
      <c r="A372" s="53" t="s">
        <v>262</v>
      </c>
      <c r="B372" s="25">
        <v>-1321604.8700000001</v>
      </c>
      <c r="C372" s="25">
        <v>-1321604.8700000001</v>
      </c>
      <c r="D372" s="25">
        <f t="shared" si="2"/>
        <v>0</v>
      </c>
      <c r="E372" s="25"/>
      <c r="F372" s="41"/>
    </row>
    <row r="373" spans="1:7" ht="13.8">
      <c r="A373" s="53" t="s">
        <v>263</v>
      </c>
      <c r="B373" s="25">
        <v>-139923.53</v>
      </c>
      <c r="C373" s="25">
        <v>-139923.54999999999</v>
      </c>
      <c r="D373" s="25">
        <f t="shared" si="2"/>
        <v>-1.9999999989522621E-2</v>
      </c>
      <c r="E373" s="25"/>
      <c r="F373" s="41"/>
    </row>
    <row r="374" spans="1:7" ht="13.8">
      <c r="A374" s="26"/>
      <c r="B374" s="25"/>
      <c r="C374" s="25"/>
      <c r="D374" s="25"/>
      <c r="E374" s="25"/>
      <c r="F374" s="41"/>
    </row>
    <row r="375" spans="1:7">
      <c r="B375" s="108">
        <f>SUM(B356:B374)</f>
        <v>-131162220.95999999</v>
      </c>
      <c r="C375" s="108">
        <f>SUM(C356:C374)</f>
        <v>-131162220.97999999</v>
      </c>
      <c r="D375" s="108">
        <f>SUM(D356:D374)</f>
        <v>-2.0000007440103218E-2</v>
      </c>
      <c r="E375" s="49"/>
      <c r="F375" s="50"/>
    </row>
    <row r="377" spans="1:7">
      <c r="G377" s="36"/>
    </row>
    <row r="381" spans="1:7" ht="13.8">
      <c r="A381" s="119"/>
      <c r="B381" s="119"/>
      <c r="C381" s="119"/>
      <c r="D381" s="119"/>
      <c r="E381" s="119"/>
    </row>
    <row r="382" spans="1:7">
      <c r="A382" s="104" t="s">
        <v>264</v>
      </c>
      <c r="B382" s="79" t="s">
        <v>42</v>
      </c>
      <c r="C382" s="21" t="s">
        <v>43</v>
      </c>
      <c r="D382" s="21" t="s">
        <v>245</v>
      </c>
      <c r="E382" s="120" t="s">
        <v>122</v>
      </c>
    </row>
    <row r="383" spans="1:7" ht="13.8">
      <c r="A383" s="110" t="s">
        <v>265</v>
      </c>
      <c r="B383" s="23">
        <v>3950664.55</v>
      </c>
      <c r="C383" s="23">
        <v>-9305144.4499999993</v>
      </c>
      <c r="D383" s="25">
        <f t="shared" ref="D383:D397" si="3">C383-B383</f>
        <v>-13255809</v>
      </c>
      <c r="E383" s="23"/>
    </row>
    <row r="384" spans="1:7" ht="13.8">
      <c r="A384" s="110" t="s">
        <v>266</v>
      </c>
      <c r="B384" s="25">
        <v>-30418.19</v>
      </c>
      <c r="C384" s="25">
        <v>-30418.19</v>
      </c>
      <c r="D384" s="25">
        <f t="shared" si="3"/>
        <v>0</v>
      </c>
      <c r="E384" s="25"/>
    </row>
    <row r="385" spans="1:5" ht="13.8">
      <c r="A385" s="110" t="s">
        <v>267</v>
      </c>
      <c r="B385" s="25">
        <v>9555687.7400000002</v>
      </c>
      <c r="C385" s="25">
        <v>9555687.7400000002</v>
      </c>
      <c r="D385" s="25">
        <f t="shared" si="3"/>
        <v>0</v>
      </c>
      <c r="E385" s="25"/>
    </row>
    <row r="386" spans="1:5" ht="13.8">
      <c r="A386" s="110" t="s">
        <v>268</v>
      </c>
      <c r="B386" s="25">
        <v>7870532.1699999999</v>
      </c>
      <c r="C386" s="25">
        <v>7870532.1699999999</v>
      </c>
      <c r="D386" s="25">
        <f t="shared" si="3"/>
        <v>0</v>
      </c>
      <c r="E386" s="25"/>
    </row>
    <row r="387" spans="1:5" ht="13.8">
      <c r="A387" s="110" t="s">
        <v>269</v>
      </c>
      <c r="B387" s="25">
        <v>6325242.6500000004</v>
      </c>
      <c r="C387" s="25">
        <v>6325242.6500000004</v>
      </c>
      <c r="D387" s="25">
        <f t="shared" si="3"/>
        <v>0</v>
      </c>
      <c r="E387" s="25"/>
    </row>
    <row r="388" spans="1:5" ht="13.8">
      <c r="A388" s="110" t="s">
        <v>270</v>
      </c>
      <c r="B388" s="25">
        <v>14004518.77</v>
      </c>
      <c r="C388" s="25">
        <v>14004518.77</v>
      </c>
      <c r="D388" s="25">
        <f t="shared" si="3"/>
        <v>0</v>
      </c>
      <c r="E388" s="25"/>
    </row>
    <row r="389" spans="1:5" ht="13.8">
      <c r="A389" s="110" t="s">
        <v>271</v>
      </c>
      <c r="B389" s="25">
        <v>727365.41</v>
      </c>
      <c r="C389" s="25">
        <v>739356.49</v>
      </c>
      <c r="D389" s="25">
        <f t="shared" si="3"/>
        <v>11991.079999999958</v>
      </c>
      <c r="E389" s="25"/>
    </row>
    <row r="390" spans="1:5" ht="13.8">
      <c r="A390" s="110" t="s">
        <v>272</v>
      </c>
      <c r="B390" s="25">
        <v>12072233.859999999</v>
      </c>
      <c r="C390" s="25">
        <v>12072233.859999999</v>
      </c>
      <c r="D390" s="25">
        <f t="shared" si="3"/>
        <v>0</v>
      </c>
      <c r="E390" s="25"/>
    </row>
    <row r="391" spans="1:5" ht="13.8">
      <c r="A391" s="110" t="s">
        <v>273</v>
      </c>
      <c r="B391" s="25">
        <v>5484958.1600000001</v>
      </c>
      <c r="C391" s="25">
        <v>5533452.5499999998</v>
      </c>
      <c r="D391" s="25">
        <f t="shared" si="3"/>
        <v>48494.389999999665</v>
      </c>
      <c r="E391" s="25"/>
    </row>
    <row r="392" spans="1:5" ht="13.8">
      <c r="A392" s="110" t="s">
        <v>274</v>
      </c>
      <c r="B392" s="25"/>
      <c r="C392" s="25">
        <v>5634335.9100000001</v>
      </c>
      <c r="D392" s="25">
        <f t="shared" si="3"/>
        <v>5634335.9100000001</v>
      </c>
      <c r="E392" s="25"/>
    </row>
    <row r="393" spans="1:5" ht="13.8">
      <c r="A393" s="110" t="s">
        <v>275</v>
      </c>
      <c r="B393" s="25">
        <v>-2853101.36</v>
      </c>
      <c r="C393" s="25">
        <v>-3030412.59</v>
      </c>
      <c r="D393" s="25">
        <f t="shared" si="3"/>
        <v>-177311.22999999998</v>
      </c>
      <c r="E393" s="25"/>
    </row>
    <row r="394" spans="1:5" ht="13.8">
      <c r="A394" s="110" t="s">
        <v>276</v>
      </c>
      <c r="B394" s="25">
        <v>-16004354.57</v>
      </c>
      <c r="C394" s="25">
        <v>-17287781.260000002</v>
      </c>
      <c r="D394" s="25">
        <f t="shared" si="3"/>
        <v>-1283426.6900000013</v>
      </c>
      <c r="E394" s="25"/>
    </row>
    <row r="395" spans="1:5" ht="13.8">
      <c r="A395" s="110" t="s">
        <v>277</v>
      </c>
      <c r="B395" s="25">
        <v>-3819726.8</v>
      </c>
      <c r="C395" s="25">
        <v>-3819726.8</v>
      </c>
      <c r="D395" s="25">
        <f t="shared" si="3"/>
        <v>0</v>
      </c>
      <c r="E395" s="25"/>
    </row>
    <row r="396" spans="1:5" ht="13.8">
      <c r="A396" s="110" t="s">
        <v>278</v>
      </c>
      <c r="B396" s="25">
        <v>-17104865.5</v>
      </c>
      <c r="C396" s="25">
        <v>-17104865.5</v>
      </c>
      <c r="D396" s="25">
        <f t="shared" si="3"/>
        <v>0</v>
      </c>
      <c r="E396" s="25"/>
    </row>
    <row r="397" spans="1:5" ht="13.8">
      <c r="A397" s="110" t="s">
        <v>279</v>
      </c>
      <c r="B397" s="25">
        <v>-2469700.42</v>
      </c>
      <c r="C397" s="25">
        <v>-2469700.42</v>
      </c>
      <c r="D397" s="25">
        <f t="shared" si="3"/>
        <v>0</v>
      </c>
      <c r="E397" s="25"/>
    </row>
    <row r="398" spans="1:5" ht="13.8">
      <c r="A398" s="110" t="s">
        <v>280</v>
      </c>
      <c r="B398" s="25">
        <v>0</v>
      </c>
      <c r="C398" s="25">
        <v>-189694.92</v>
      </c>
      <c r="D398" s="25">
        <f>C398-B398</f>
        <v>-189694.92</v>
      </c>
      <c r="E398" s="25"/>
    </row>
    <row r="399" spans="1:5" ht="13.8">
      <c r="A399" s="110" t="s">
        <v>281</v>
      </c>
      <c r="B399" s="25">
        <v>0</v>
      </c>
      <c r="C399" s="25">
        <v>-38571.49</v>
      </c>
      <c r="D399" s="25">
        <f t="shared" ref="D399:D401" si="4">C399-B399</f>
        <v>-38571.49</v>
      </c>
      <c r="E399" s="25"/>
    </row>
    <row r="400" spans="1:5" ht="13.8">
      <c r="A400" s="110" t="s">
        <v>282</v>
      </c>
      <c r="B400" s="25">
        <v>0</v>
      </c>
      <c r="C400" s="25">
        <v>-48000</v>
      </c>
      <c r="D400" s="25">
        <f t="shared" si="4"/>
        <v>-48000</v>
      </c>
      <c r="E400" s="25"/>
    </row>
    <row r="401" spans="1:7" ht="13.8">
      <c r="A401" s="110" t="s">
        <v>283</v>
      </c>
      <c r="B401" s="25">
        <v>-2.2999999999999998</v>
      </c>
      <c r="C401" s="25">
        <v>-2.2999999999999998</v>
      </c>
      <c r="D401" s="25">
        <f t="shared" si="4"/>
        <v>0</v>
      </c>
      <c r="E401" s="25"/>
    </row>
    <row r="402" spans="1:7" ht="13.8">
      <c r="A402" s="26"/>
      <c r="B402" s="25"/>
      <c r="C402" s="25"/>
      <c r="D402" s="25"/>
      <c r="E402" s="25"/>
    </row>
    <row r="403" spans="1:7">
      <c r="B403" s="108">
        <f>SUM(B383:B402)</f>
        <v>17709034.169999991</v>
      </c>
      <c r="C403" s="108">
        <f>SUM(C383:C402)</f>
        <v>8411042.2199999932</v>
      </c>
      <c r="D403" s="108">
        <f>SUM(D383:D402)</f>
        <v>-9297991.950000003</v>
      </c>
      <c r="E403" s="121"/>
      <c r="G403" s="36"/>
    </row>
    <row r="409" spans="1:7">
      <c r="A409" s="14" t="s">
        <v>284</v>
      </c>
    </row>
    <row r="411" spans="1:7">
      <c r="A411" s="104" t="s">
        <v>285</v>
      </c>
      <c r="B411" s="79" t="s">
        <v>42</v>
      </c>
      <c r="C411" s="21" t="s">
        <v>43</v>
      </c>
      <c r="D411" s="21" t="s">
        <v>44</v>
      </c>
    </row>
    <row r="412" spans="1:7" ht="13.8">
      <c r="A412" s="106" t="s">
        <v>286</v>
      </c>
      <c r="B412" s="54">
        <v>20730.3</v>
      </c>
      <c r="C412" s="81">
        <v>12000</v>
      </c>
      <c r="D412" s="54">
        <f t="shared" ref="D412:D425" si="5">C412-B412</f>
        <v>-8730.2999999999993</v>
      </c>
    </row>
    <row r="413" spans="1:7" ht="13.8">
      <c r="A413" s="106" t="s">
        <v>287</v>
      </c>
      <c r="B413" s="54">
        <v>59482.26</v>
      </c>
      <c r="C413" s="81">
        <v>12000</v>
      </c>
      <c r="D413" s="54">
        <f t="shared" si="5"/>
        <v>-47482.26</v>
      </c>
    </row>
    <row r="414" spans="1:7" ht="13.8">
      <c r="A414" s="106" t="s">
        <v>288</v>
      </c>
      <c r="B414" s="54">
        <v>14939.98</v>
      </c>
      <c r="C414" s="81">
        <v>13584.22</v>
      </c>
      <c r="D414" s="54">
        <f t="shared" si="5"/>
        <v>-1355.7600000000002</v>
      </c>
    </row>
    <row r="415" spans="1:7" ht="13.8">
      <c r="A415" s="106" t="s">
        <v>289</v>
      </c>
      <c r="B415" s="54">
        <v>1563390.45</v>
      </c>
      <c r="C415" s="81">
        <v>2480362.62</v>
      </c>
      <c r="D415" s="54">
        <f t="shared" si="5"/>
        <v>916972.17000000016</v>
      </c>
    </row>
    <row r="416" spans="1:7" ht="13.8">
      <c r="A416" s="106" t="s">
        <v>290</v>
      </c>
      <c r="B416" s="54">
        <v>449652.22</v>
      </c>
      <c r="C416" s="81">
        <v>423116.87</v>
      </c>
      <c r="D416" s="54">
        <f t="shared" si="5"/>
        <v>-26535.349999999977</v>
      </c>
    </row>
    <row r="417" spans="1:4" ht="13.8">
      <c r="A417" s="106" t="s">
        <v>291</v>
      </c>
      <c r="B417" s="54">
        <v>13980.97</v>
      </c>
      <c r="C417" s="110"/>
      <c r="D417" s="54">
        <f t="shared" si="5"/>
        <v>-13980.97</v>
      </c>
    </row>
    <row r="418" spans="1:4" ht="13.8">
      <c r="A418" s="106" t="s">
        <v>292</v>
      </c>
      <c r="B418" s="54">
        <v>1459528.68</v>
      </c>
      <c r="C418" s="81">
        <v>732881.81</v>
      </c>
      <c r="D418" s="54">
        <f t="shared" si="5"/>
        <v>-726646.86999999988</v>
      </c>
    </row>
    <row r="419" spans="1:4" ht="13.8">
      <c r="A419" s="106" t="s">
        <v>293</v>
      </c>
      <c r="B419" s="54">
        <v>175651.92</v>
      </c>
      <c r="C419" s="110"/>
      <c r="D419" s="54">
        <f t="shared" si="5"/>
        <v>-175651.92</v>
      </c>
    </row>
    <row r="420" spans="1:4" ht="13.8">
      <c r="A420" s="106" t="s">
        <v>294</v>
      </c>
      <c r="B420" s="54">
        <v>296931.31</v>
      </c>
      <c r="C420" s="81">
        <v>112533.7</v>
      </c>
      <c r="D420" s="54">
        <f t="shared" si="5"/>
        <v>-184397.61</v>
      </c>
    </row>
    <row r="421" spans="1:4" ht="13.8">
      <c r="A421" s="106" t="s">
        <v>295</v>
      </c>
      <c r="B421" s="54">
        <v>63387.85</v>
      </c>
      <c r="C421" s="81">
        <v>0.03</v>
      </c>
      <c r="D421" s="54">
        <f t="shared" si="5"/>
        <v>-63387.82</v>
      </c>
    </row>
    <row r="422" spans="1:4" ht="13.8">
      <c r="A422" s="106" t="s">
        <v>296</v>
      </c>
      <c r="B422" s="54">
        <v>883448.57</v>
      </c>
      <c r="C422" s="81">
        <v>14477.24</v>
      </c>
      <c r="D422" s="54">
        <f t="shared" si="5"/>
        <v>-868971.33</v>
      </c>
    </row>
    <row r="423" spans="1:4" ht="13.8">
      <c r="A423" s="122" t="s">
        <v>297</v>
      </c>
      <c r="B423" s="123"/>
      <c r="C423" s="81">
        <v>6061709.5499999998</v>
      </c>
      <c r="D423" s="54">
        <f t="shared" si="5"/>
        <v>6061709.5499999998</v>
      </c>
    </row>
    <row r="424" spans="1:4" ht="13.8">
      <c r="A424" s="122" t="s">
        <v>298</v>
      </c>
      <c r="B424" s="123"/>
      <c r="C424" s="81">
        <v>869083.71</v>
      </c>
      <c r="D424" s="54">
        <f t="shared" si="5"/>
        <v>869083.71</v>
      </c>
    </row>
    <row r="425" spans="1:4" ht="13.8">
      <c r="A425" s="122" t="s">
        <v>299</v>
      </c>
      <c r="B425" s="123">
        <v>465086.81</v>
      </c>
      <c r="C425" s="81">
        <v>1280555.06</v>
      </c>
      <c r="D425" s="54">
        <f t="shared" si="5"/>
        <v>815468.25</v>
      </c>
    </row>
    <row r="426" spans="1:4" ht="13.8">
      <c r="A426" s="124"/>
      <c r="B426" s="123"/>
      <c r="C426" s="81"/>
      <c r="D426" s="54"/>
    </row>
    <row r="427" spans="1:4">
      <c r="B427" s="108">
        <f>SUM(B412:B426)</f>
        <v>5466211.3200000003</v>
      </c>
      <c r="C427" s="108">
        <f>SUM(C412:C426)</f>
        <v>12012304.810000001</v>
      </c>
      <c r="D427" s="108">
        <f>SUM(D412:D426)</f>
        <v>6546093.4900000002</v>
      </c>
    </row>
    <row r="432" spans="1:4">
      <c r="A432" s="104" t="s">
        <v>300</v>
      </c>
      <c r="B432" s="79" t="s">
        <v>44</v>
      </c>
      <c r="C432" s="21" t="s">
        <v>301</v>
      </c>
      <c r="D432" s="10"/>
    </row>
    <row r="433" spans="1:7" ht="13.8">
      <c r="A433" s="51" t="s">
        <v>302</v>
      </c>
      <c r="B433" s="118">
        <v>0</v>
      </c>
      <c r="C433" s="23"/>
      <c r="D433" s="38"/>
    </row>
    <row r="434" spans="1:7" ht="13.8">
      <c r="A434" s="53" t="s">
        <v>303</v>
      </c>
      <c r="B434" s="41"/>
      <c r="C434" s="25"/>
      <c r="D434" s="38"/>
    </row>
    <row r="435" spans="1:7" ht="13.8">
      <c r="A435" s="24" t="s">
        <v>304</v>
      </c>
      <c r="B435" s="125">
        <f>SUM(B433:B434)</f>
        <v>0</v>
      </c>
      <c r="C435" s="25"/>
      <c r="D435" s="38"/>
    </row>
    <row r="436" spans="1:7" ht="13.8">
      <c r="A436" s="53" t="s">
        <v>305</v>
      </c>
      <c r="B436" s="54"/>
      <c r="C436" s="25"/>
      <c r="D436" s="38"/>
    </row>
    <row r="437" spans="1:7" ht="13.8">
      <c r="A437" s="53" t="s">
        <v>306</v>
      </c>
      <c r="B437" s="41"/>
      <c r="C437" s="25"/>
      <c r="D437" s="38"/>
    </row>
    <row r="438" spans="1:7" ht="13.8">
      <c r="A438" s="53" t="s">
        <v>307</v>
      </c>
      <c r="B438" s="41"/>
      <c r="C438" s="25"/>
      <c r="D438" s="38"/>
    </row>
    <row r="439" spans="1:7" ht="13.8">
      <c r="A439" s="53" t="s">
        <v>308</v>
      </c>
      <c r="B439" s="41"/>
      <c r="C439" s="25"/>
      <c r="D439" s="38"/>
    </row>
    <row r="440" spans="1:7" ht="13.8">
      <c r="A440" s="53" t="s">
        <v>309</v>
      </c>
      <c r="B440" s="110">
        <v>0.02</v>
      </c>
      <c r="C440" s="25"/>
      <c r="D440" s="38"/>
    </row>
    <row r="441" spans="1:7" ht="13.8">
      <c r="A441" s="24" t="s">
        <v>310</v>
      </c>
      <c r="B441" s="125">
        <f>SUM(B436:B440)</f>
        <v>0.02</v>
      </c>
      <c r="C441" s="25"/>
      <c r="D441" s="38"/>
      <c r="E441" s="10"/>
      <c r="F441" s="10"/>
    </row>
    <row r="442" spans="1:7" ht="13.8">
      <c r="A442" s="26"/>
      <c r="B442" s="44"/>
      <c r="C442" s="27"/>
      <c r="D442" s="38"/>
      <c r="E442" s="10"/>
      <c r="F442" s="10"/>
    </row>
    <row r="443" spans="1:7">
      <c r="B443" s="85">
        <f>B435+B441</f>
        <v>0.02</v>
      </c>
      <c r="C443" s="21"/>
      <c r="D443" s="10"/>
      <c r="E443" s="10"/>
      <c r="F443" s="10"/>
    </row>
    <row r="444" spans="1:7">
      <c r="B444" s="115"/>
      <c r="C444" s="65"/>
      <c r="D444" s="10"/>
      <c r="E444" s="10"/>
      <c r="F444" s="10"/>
    </row>
    <row r="445" spans="1:7">
      <c r="B445" s="115"/>
      <c r="C445" s="65"/>
      <c r="D445" s="10"/>
      <c r="E445" s="10"/>
      <c r="F445" s="10"/>
    </row>
    <row r="446" spans="1:7">
      <c r="E446" s="10"/>
      <c r="F446" s="10"/>
      <c r="G446" s="36"/>
    </row>
    <row r="447" spans="1:7">
      <c r="A447" s="14" t="s">
        <v>311</v>
      </c>
      <c r="E447" s="10"/>
      <c r="F447" s="10"/>
    </row>
    <row r="448" spans="1:7">
      <c r="A448" s="14" t="s">
        <v>312</v>
      </c>
      <c r="E448" s="10"/>
      <c r="F448" s="10"/>
    </row>
    <row r="449" spans="1:7">
      <c r="A449" s="126" t="s">
        <v>313</v>
      </c>
      <c r="B449" s="127"/>
      <c r="C449" s="127"/>
      <c r="D449" s="128"/>
      <c r="E449" s="10"/>
      <c r="F449" s="10"/>
    </row>
    <row r="450" spans="1:7">
      <c r="A450" s="129" t="s">
        <v>314</v>
      </c>
      <c r="B450" s="130"/>
      <c r="C450" s="130"/>
      <c r="D450" s="131"/>
      <c r="E450" s="10"/>
      <c r="F450" s="132"/>
    </row>
    <row r="451" spans="1:7">
      <c r="A451" s="133" t="s">
        <v>315</v>
      </c>
      <c r="B451" s="134"/>
      <c r="C451" s="134"/>
      <c r="D451" s="135"/>
      <c r="E451" s="10"/>
      <c r="F451" s="132"/>
    </row>
    <row r="452" spans="1:7">
      <c r="A452" s="136" t="s">
        <v>316</v>
      </c>
      <c r="B452" s="137"/>
      <c r="D452" s="138">
        <v>32265317.489999998</v>
      </c>
      <c r="E452" s="10"/>
      <c r="F452" s="132"/>
      <c r="G452" s="36"/>
    </row>
    <row r="453" spans="1:7">
      <c r="A453" s="139"/>
      <c r="B453" s="139"/>
      <c r="C453" s="10"/>
      <c r="E453" s="10"/>
      <c r="F453" s="132"/>
    </row>
    <row r="454" spans="1:7">
      <c r="A454" s="140" t="s">
        <v>317</v>
      </c>
      <c r="B454" s="140"/>
      <c r="C454" s="141"/>
      <c r="D454" s="142">
        <f>SUM(C454:C459)</f>
        <v>4.57</v>
      </c>
      <c r="E454" s="10"/>
      <c r="F454" s="10"/>
    </row>
    <row r="455" spans="1:7" ht="13.8">
      <c r="A455" s="143" t="s">
        <v>318</v>
      </c>
      <c r="B455" s="143"/>
      <c r="C455" s="144">
        <v>0</v>
      </c>
      <c r="D455" s="145"/>
      <c r="E455" s="10"/>
      <c r="F455" s="10"/>
    </row>
    <row r="456" spans="1:7" ht="13.8">
      <c r="A456" s="143" t="s">
        <v>319</v>
      </c>
      <c r="B456" s="143"/>
      <c r="C456" s="144">
        <v>0</v>
      </c>
      <c r="D456" s="145"/>
      <c r="E456" s="10"/>
      <c r="F456" s="132"/>
    </row>
    <row r="457" spans="1:7" ht="13.8">
      <c r="A457" s="143" t="s">
        <v>320</v>
      </c>
      <c r="B457" s="143"/>
      <c r="C457" s="144">
        <v>0</v>
      </c>
      <c r="D457" s="145"/>
      <c r="E457" s="10"/>
      <c r="F457" s="10"/>
    </row>
    <row r="458" spans="1:7" ht="13.8">
      <c r="A458" s="143" t="s">
        <v>321</v>
      </c>
      <c r="B458" s="143"/>
      <c r="C458" s="144">
        <v>0</v>
      </c>
      <c r="D458" s="145"/>
      <c r="E458" s="10"/>
      <c r="F458" s="10"/>
    </row>
    <row r="459" spans="1:7" ht="13.8">
      <c r="A459" s="146" t="s">
        <v>322</v>
      </c>
      <c r="B459" s="147"/>
      <c r="C459" s="144">
        <v>4.57</v>
      </c>
      <c r="D459" s="145"/>
      <c r="E459" s="10"/>
      <c r="F459" s="10"/>
    </row>
    <row r="460" spans="1:7">
      <c r="A460" s="139"/>
      <c r="B460" s="139"/>
      <c r="C460" s="10"/>
      <c r="E460" s="10"/>
      <c r="F460" s="10"/>
    </row>
    <row r="461" spans="1:7">
      <c r="A461" s="140" t="s">
        <v>323</v>
      </c>
      <c r="B461" s="140"/>
      <c r="C461" s="141"/>
      <c r="D461" s="142">
        <f>SUM(C461:C465)</f>
        <v>0</v>
      </c>
      <c r="E461" s="10"/>
      <c r="F461" s="10"/>
    </row>
    <row r="462" spans="1:7" ht="13.8">
      <c r="A462" s="143" t="s">
        <v>324</v>
      </c>
      <c r="B462" s="143"/>
      <c r="C462" s="144">
        <v>0</v>
      </c>
      <c r="D462" s="145"/>
      <c r="E462" s="10"/>
      <c r="F462" s="10"/>
    </row>
    <row r="463" spans="1:7" ht="13.8">
      <c r="A463" s="143" t="s">
        <v>325</v>
      </c>
      <c r="B463" s="143"/>
      <c r="C463" s="144">
        <v>0</v>
      </c>
      <c r="D463" s="145"/>
      <c r="E463" s="10"/>
      <c r="F463" s="10"/>
    </row>
    <row r="464" spans="1:7" ht="13.8">
      <c r="A464" s="143" t="s">
        <v>326</v>
      </c>
      <c r="B464" s="143"/>
      <c r="C464" s="144">
        <v>0</v>
      </c>
      <c r="D464" s="145"/>
      <c r="E464" s="10"/>
      <c r="F464" s="10"/>
    </row>
    <row r="465" spans="1:8" ht="13.8">
      <c r="A465" s="148" t="s">
        <v>327</v>
      </c>
      <c r="B465" s="149"/>
      <c r="C465" s="144">
        <v>0</v>
      </c>
      <c r="D465" s="150"/>
      <c r="E465" s="10"/>
      <c r="F465" s="10"/>
    </row>
    <row r="466" spans="1:8">
      <c r="A466" s="139"/>
      <c r="B466" s="139"/>
      <c r="E466" s="10"/>
      <c r="F466" s="10"/>
    </row>
    <row r="467" spans="1:8">
      <c r="A467" s="151" t="s">
        <v>328</v>
      </c>
      <c r="B467" s="151"/>
      <c r="D467" s="152">
        <f>+D452+D454-D461</f>
        <v>32265322.059999999</v>
      </c>
      <c r="E467" s="153"/>
      <c r="F467" s="154"/>
      <c r="H467" s="155"/>
    </row>
    <row r="468" spans="1:8">
      <c r="A468" s="110"/>
      <c r="B468" s="110"/>
      <c r="C468" s="110"/>
      <c r="D468" s="81"/>
      <c r="E468" s="10"/>
      <c r="F468" s="10"/>
    </row>
    <row r="469" spans="1:8">
      <c r="A469" s="126" t="s">
        <v>329</v>
      </c>
      <c r="B469" s="127"/>
      <c r="C469" s="127"/>
      <c r="D469" s="128"/>
      <c r="E469" s="10"/>
      <c r="F469" s="10"/>
    </row>
    <row r="470" spans="1:8">
      <c r="A470" s="129" t="s">
        <v>314</v>
      </c>
      <c r="B470" s="130"/>
      <c r="C470" s="130"/>
      <c r="D470" s="131"/>
      <c r="E470" s="10"/>
      <c r="F470" s="10"/>
    </row>
    <row r="471" spans="1:8">
      <c r="A471" s="133" t="s">
        <v>315</v>
      </c>
      <c r="B471" s="134"/>
      <c r="C471" s="134"/>
      <c r="D471" s="135"/>
      <c r="E471" s="10"/>
      <c r="F471" s="10"/>
    </row>
    <row r="472" spans="1:8" ht="14.4">
      <c r="A472" s="136" t="s">
        <v>330</v>
      </c>
      <c r="B472" s="137"/>
      <c r="D472" s="156">
        <v>22960177.609999999</v>
      </c>
      <c r="E472" s="10"/>
      <c r="F472" s="157"/>
    </row>
    <row r="473" spans="1:8">
      <c r="A473" s="139"/>
      <c r="B473" s="139"/>
      <c r="E473" s="10"/>
      <c r="F473" s="10"/>
    </row>
    <row r="474" spans="1:8">
      <c r="A474" s="158" t="s">
        <v>331</v>
      </c>
      <c r="B474" s="158"/>
      <c r="C474" s="141"/>
      <c r="D474" s="159">
        <f>SUM(C474:C491)</f>
        <v>0</v>
      </c>
      <c r="E474" s="10"/>
      <c r="F474" s="10"/>
    </row>
    <row r="475" spans="1:8" ht="13.8">
      <c r="A475" s="143" t="s">
        <v>332</v>
      </c>
      <c r="B475" s="143"/>
      <c r="C475" s="144">
        <v>0</v>
      </c>
      <c r="D475" s="160"/>
      <c r="E475" s="10"/>
      <c r="F475" s="10"/>
    </row>
    <row r="476" spans="1:8" ht="13.8">
      <c r="A476" s="143" t="s">
        <v>333</v>
      </c>
      <c r="B476" s="143"/>
      <c r="C476" s="144">
        <v>0</v>
      </c>
      <c r="D476" s="160"/>
      <c r="E476" s="10"/>
      <c r="F476" s="10"/>
    </row>
    <row r="477" spans="1:8" ht="13.8">
      <c r="A477" s="143" t="s">
        <v>334</v>
      </c>
      <c r="B477" s="143"/>
      <c r="C477" s="144">
        <v>0</v>
      </c>
      <c r="D477" s="160"/>
      <c r="E477" s="10"/>
      <c r="F477" s="10"/>
    </row>
    <row r="478" spans="1:8" ht="13.8">
      <c r="A478" s="143" t="s">
        <v>335</v>
      </c>
      <c r="B478" s="143"/>
      <c r="C478" s="144">
        <v>0</v>
      </c>
      <c r="D478" s="160"/>
      <c r="E478" s="10"/>
      <c r="F478" s="10"/>
      <c r="G478" s="36"/>
    </row>
    <row r="479" spans="1:8" ht="13.8">
      <c r="A479" s="143" t="s">
        <v>336</v>
      </c>
      <c r="B479" s="143"/>
      <c r="C479" s="144">
        <v>0</v>
      </c>
      <c r="D479" s="160"/>
      <c r="E479" s="10"/>
      <c r="F479" s="132"/>
    </row>
    <row r="480" spans="1:8" ht="13.8">
      <c r="A480" s="143" t="s">
        <v>337</v>
      </c>
      <c r="B480" s="143"/>
      <c r="C480" s="144">
        <v>0</v>
      </c>
      <c r="D480" s="160"/>
      <c r="E480" s="10"/>
      <c r="F480" s="10"/>
    </row>
    <row r="481" spans="1:7" ht="13.8">
      <c r="A481" s="143" t="s">
        <v>338</v>
      </c>
      <c r="B481" s="143"/>
      <c r="C481" s="144">
        <v>0</v>
      </c>
      <c r="D481" s="160"/>
      <c r="E481" s="10"/>
      <c r="F481" s="132"/>
    </row>
    <row r="482" spans="1:7" ht="13.8">
      <c r="A482" s="143" t="s">
        <v>339</v>
      </c>
      <c r="B482" s="143"/>
      <c r="C482" s="144">
        <v>0</v>
      </c>
      <c r="D482" s="160"/>
      <c r="E482" s="10"/>
      <c r="F482" s="10"/>
    </row>
    <row r="483" spans="1:7" ht="13.8">
      <c r="A483" s="143" t="s">
        <v>340</v>
      </c>
      <c r="B483" s="143"/>
      <c r="C483" s="144">
        <v>0</v>
      </c>
      <c r="D483" s="160"/>
      <c r="E483" s="10"/>
      <c r="F483" s="132"/>
    </row>
    <row r="484" spans="1:7" ht="13.8">
      <c r="A484" s="143" t="s">
        <v>341</v>
      </c>
      <c r="B484" s="143"/>
      <c r="C484" s="144">
        <v>0</v>
      </c>
      <c r="D484" s="160"/>
      <c r="E484" s="10"/>
      <c r="F484" s="132"/>
    </row>
    <row r="485" spans="1:7" ht="13.8">
      <c r="A485" s="143" t="s">
        <v>342</v>
      </c>
      <c r="B485" s="143"/>
      <c r="C485" s="144">
        <v>0</v>
      </c>
      <c r="D485" s="160"/>
      <c r="E485" s="10"/>
      <c r="F485" s="132"/>
    </row>
    <row r="486" spans="1:7" ht="13.8">
      <c r="A486" s="143" t="s">
        <v>343</v>
      </c>
      <c r="B486" s="143"/>
      <c r="C486" s="144">
        <v>0</v>
      </c>
      <c r="D486" s="160"/>
      <c r="E486" s="10"/>
      <c r="F486" s="132"/>
    </row>
    <row r="487" spans="1:7" ht="13.8">
      <c r="A487" s="143" t="s">
        <v>344</v>
      </c>
      <c r="B487" s="143"/>
      <c r="C487" s="144">
        <v>0</v>
      </c>
      <c r="D487" s="160"/>
      <c r="E487" s="10"/>
      <c r="F487" s="161"/>
    </row>
    <row r="488" spans="1:7" ht="13.8">
      <c r="A488" s="143" t="s">
        <v>345</v>
      </c>
      <c r="B488" s="143"/>
      <c r="C488" s="144">
        <v>0</v>
      </c>
      <c r="D488" s="160"/>
      <c r="E488" s="10"/>
      <c r="F488" s="10"/>
      <c r="G488" s="36"/>
    </row>
    <row r="489" spans="1:7" ht="13.8">
      <c r="A489" s="143" t="s">
        <v>346</v>
      </c>
      <c r="B489" s="143"/>
      <c r="C489" s="144">
        <v>0</v>
      </c>
      <c r="D489" s="160"/>
      <c r="E489" s="10"/>
      <c r="F489" s="10"/>
    </row>
    <row r="490" spans="1:7" ht="13.8">
      <c r="A490" s="143" t="s">
        <v>347</v>
      </c>
      <c r="B490" s="143"/>
      <c r="C490" s="144">
        <v>0</v>
      </c>
      <c r="D490" s="160"/>
      <c r="E490" s="10"/>
      <c r="F490" s="10"/>
    </row>
    <row r="491" spans="1:7" ht="13.8">
      <c r="A491" s="162" t="s">
        <v>348</v>
      </c>
      <c r="B491" s="163"/>
      <c r="C491" s="144">
        <v>0</v>
      </c>
      <c r="D491" s="160"/>
      <c r="E491" s="10"/>
      <c r="F491" s="10"/>
      <c r="G491" s="36"/>
    </row>
    <row r="492" spans="1:7">
      <c r="A492" s="158" t="s">
        <v>349</v>
      </c>
      <c r="B492" s="158"/>
      <c r="C492" s="164"/>
      <c r="D492" s="159">
        <f>SUM(C492:C499)</f>
        <v>0</v>
      </c>
      <c r="E492" s="10"/>
      <c r="F492" s="10"/>
    </row>
    <row r="493" spans="1:7" ht="13.8">
      <c r="A493" s="143" t="s">
        <v>350</v>
      </c>
      <c r="B493" s="143"/>
      <c r="C493" s="144">
        <v>0</v>
      </c>
      <c r="D493" s="160"/>
      <c r="E493" s="10"/>
      <c r="F493" s="10"/>
    </row>
    <row r="494" spans="1:7" ht="13.8">
      <c r="A494" s="143" t="s">
        <v>351</v>
      </c>
      <c r="B494" s="143"/>
      <c r="C494" s="144">
        <v>0</v>
      </c>
      <c r="D494" s="160"/>
      <c r="E494" s="10"/>
      <c r="F494" s="10"/>
    </row>
    <row r="495" spans="1:7" ht="13.8">
      <c r="A495" s="143" t="s">
        <v>352</v>
      </c>
      <c r="B495" s="143"/>
      <c r="C495" s="144">
        <v>0</v>
      </c>
      <c r="D495" s="160"/>
      <c r="E495" s="10"/>
      <c r="F495" s="10"/>
    </row>
    <row r="496" spans="1:7" ht="13.8">
      <c r="A496" s="143" t="s">
        <v>353</v>
      </c>
      <c r="B496" s="143"/>
      <c r="C496" s="144">
        <v>0</v>
      </c>
      <c r="D496" s="160"/>
      <c r="E496" s="10"/>
      <c r="F496" s="10"/>
    </row>
    <row r="497" spans="1:6" ht="13.8">
      <c r="A497" s="143" t="s">
        <v>354</v>
      </c>
      <c r="B497" s="143"/>
      <c r="C497" s="144">
        <v>0</v>
      </c>
      <c r="D497" s="160"/>
      <c r="E497" s="10"/>
      <c r="F497" s="10"/>
    </row>
    <row r="498" spans="1:6" ht="13.8">
      <c r="A498" s="143" t="s">
        <v>355</v>
      </c>
      <c r="B498" s="143"/>
      <c r="C498" s="144">
        <v>0</v>
      </c>
      <c r="D498" s="160"/>
      <c r="E498" s="10"/>
      <c r="F498" s="10"/>
    </row>
    <row r="499" spans="1:6" ht="13.8">
      <c r="A499" s="162" t="s">
        <v>356</v>
      </c>
      <c r="B499" s="163"/>
      <c r="C499" s="144">
        <v>0</v>
      </c>
      <c r="D499" s="160"/>
      <c r="E499" s="10"/>
      <c r="F499" s="10"/>
    </row>
    <row r="500" spans="1:6">
      <c r="A500" s="165" t="s">
        <v>357</v>
      </c>
      <c r="D500" s="152">
        <f>+D472-D474+D492</f>
        <v>22960177.609999999</v>
      </c>
      <c r="E500" s="132"/>
      <c r="F500" s="132"/>
    </row>
    <row r="501" spans="1:6">
      <c r="E501" s="166"/>
      <c r="F501" s="36"/>
    </row>
    <row r="502" spans="1:6">
      <c r="D502" s="167"/>
      <c r="E502" s="166"/>
      <c r="F502" s="10"/>
    </row>
    <row r="503" spans="1:6">
      <c r="A503" s="12" t="s">
        <v>358</v>
      </c>
      <c r="B503" s="12"/>
      <c r="C503" s="12"/>
      <c r="D503" s="12"/>
      <c r="E503" s="12"/>
      <c r="F503" s="10"/>
    </row>
    <row r="504" spans="1:6">
      <c r="A504" s="66" t="s">
        <v>359</v>
      </c>
      <c r="B504" s="67" t="s">
        <v>42</v>
      </c>
      <c r="C504" s="102" t="s">
        <v>43</v>
      </c>
      <c r="D504" s="102" t="s">
        <v>44</v>
      </c>
      <c r="E504" s="10"/>
      <c r="F504" s="10"/>
    </row>
    <row r="505" spans="1:6" ht="13.8">
      <c r="A505" s="22" t="s">
        <v>360</v>
      </c>
      <c r="B505" s="168">
        <v>0</v>
      </c>
      <c r="C505" s="118">
        <v>0</v>
      </c>
      <c r="D505" s="118"/>
      <c r="E505" s="10"/>
      <c r="F505" s="10"/>
    </row>
    <row r="506" spans="1:6">
      <c r="A506" s="26"/>
      <c r="B506" s="169">
        <v>0</v>
      </c>
      <c r="C506" s="170">
        <v>0</v>
      </c>
      <c r="D506" s="170">
        <v>0</v>
      </c>
      <c r="E506" s="10"/>
      <c r="F506" s="10"/>
    </row>
    <row r="507" spans="1:6">
      <c r="B507" s="21">
        <f>SUM(B506:B506)</f>
        <v>0</v>
      </c>
      <c r="C507" s="21">
        <f>SUM(C506:C506)</f>
        <v>0</v>
      </c>
      <c r="D507" s="21">
        <f>SUM(D506:D506)</f>
        <v>0</v>
      </c>
      <c r="E507" s="10"/>
      <c r="F507" s="10"/>
    </row>
    <row r="508" spans="1:6">
      <c r="E508" s="10"/>
      <c r="F508" s="10"/>
    </row>
    <row r="509" spans="1:6">
      <c r="A509" s="2" t="s">
        <v>361</v>
      </c>
      <c r="E509" s="10"/>
      <c r="F509" s="10"/>
    </row>
    <row r="510" spans="1:6">
      <c r="E510" s="10"/>
      <c r="F510" s="10"/>
    </row>
    <row r="511" spans="1:6">
      <c r="E511" s="10"/>
      <c r="F511" s="10"/>
    </row>
    <row r="512" spans="1:6">
      <c r="E512" s="10"/>
      <c r="F512" s="10"/>
    </row>
    <row r="513" spans="1:7">
      <c r="E513" s="10"/>
      <c r="F513" s="10"/>
    </row>
    <row r="514" spans="1:7">
      <c r="E514" s="10"/>
      <c r="F514" s="10"/>
    </row>
    <row r="515" spans="1:7">
      <c r="B515" s="110"/>
      <c r="C515" s="110"/>
      <c r="D515" s="110"/>
    </row>
    <row r="516" spans="1:7">
      <c r="C516" s="10"/>
      <c r="D516" s="10"/>
      <c r="F516" s="10"/>
    </row>
    <row r="517" spans="1:7">
      <c r="A517" s="171"/>
      <c r="B517" s="110"/>
      <c r="C517" s="171"/>
      <c r="D517" s="171"/>
      <c r="E517" s="171"/>
      <c r="G517" s="36"/>
    </row>
    <row r="518" spans="1:7">
      <c r="A518" s="172" t="s">
        <v>362</v>
      </c>
      <c r="B518" s="110"/>
      <c r="C518" s="173" t="s">
        <v>363</v>
      </c>
      <c r="D518" s="173"/>
      <c r="E518" s="10"/>
      <c r="F518" s="174"/>
    </row>
    <row r="519" spans="1:7">
      <c r="A519" s="175" t="s">
        <v>364</v>
      </c>
      <c r="B519" s="110"/>
      <c r="C519" s="176" t="s">
        <v>365</v>
      </c>
      <c r="D519" s="176"/>
      <c r="E519" s="177"/>
      <c r="F519" s="177"/>
    </row>
    <row r="520" spans="1:7">
      <c r="A520" s="110"/>
      <c r="B520" s="110"/>
      <c r="E520" s="110"/>
      <c r="F520" s="110"/>
    </row>
    <row r="521" spans="1:7">
      <c r="A521" s="110"/>
      <c r="B521" s="110"/>
      <c r="C521" s="110"/>
      <c r="D521" s="110"/>
      <c r="E521" s="110"/>
      <c r="F521" s="110"/>
      <c r="G521" s="36"/>
    </row>
    <row r="522" spans="1:7">
      <c r="F522" s="36"/>
    </row>
    <row r="528" spans="1:7">
      <c r="G528" s="36"/>
    </row>
    <row r="538" spans="7:7">
      <c r="G538" s="36"/>
    </row>
    <row r="548" spans="7:7">
      <c r="G548" s="36"/>
    </row>
  </sheetData>
  <mergeCells count="65">
    <mergeCell ref="A498:B498"/>
    <mergeCell ref="A499:B499"/>
    <mergeCell ref="A503:E503"/>
    <mergeCell ref="C518:D518"/>
    <mergeCell ref="C519:D519"/>
    <mergeCell ref="A492:B492"/>
    <mergeCell ref="A493:B493"/>
    <mergeCell ref="A494:B494"/>
    <mergeCell ref="A495:B495"/>
    <mergeCell ref="A496:B496"/>
    <mergeCell ref="A497:B497"/>
    <mergeCell ref="A486:B486"/>
    <mergeCell ref="A487:B487"/>
    <mergeCell ref="A488:B488"/>
    <mergeCell ref="A489:B489"/>
    <mergeCell ref="A490:B490"/>
    <mergeCell ref="A491:B491"/>
    <mergeCell ref="A480:B480"/>
    <mergeCell ref="A481:B481"/>
    <mergeCell ref="A482:B482"/>
    <mergeCell ref="A483:B483"/>
    <mergeCell ref="A484:B484"/>
    <mergeCell ref="A485:B485"/>
    <mergeCell ref="A474:B474"/>
    <mergeCell ref="A475:B475"/>
    <mergeCell ref="A476:B476"/>
    <mergeCell ref="A477:B477"/>
    <mergeCell ref="A478:B478"/>
    <mergeCell ref="A479:B479"/>
    <mergeCell ref="A467:B467"/>
    <mergeCell ref="A469:D469"/>
    <mergeCell ref="A470:D470"/>
    <mergeCell ref="A471:D471"/>
    <mergeCell ref="A472:B472"/>
    <mergeCell ref="A473:B473"/>
    <mergeCell ref="A461:B461"/>
    <mergeCell ref="A462:B462"/>
    <mergeCell ref="A463:B463"/>
    <mergeCell ref="A464:B464"/>
    <mergeCell ref="A465:B465"/>
    <mergeCell ref="A466:B466"/>
    <mergeCell ref="A455:B455"/>
    <mergeCell ref="A456:B456"/>
    <mergeCell ref="A457:B457"/>
    <mergeCell ref="A458:B458"/>
    <mergeCell ref="A459:B459"/>
    <mergeCell ref="A460:B460"/>
    <mergeCell ref="A449:D449"/>
    <mergeCell ref="A450:D450"/>
    <mergeCell ref="A451:D451"/>
    <mergeCell ref="A452:B452"/>
    <mergeCell ref="A453:B453"/>
    <mergeCell ref="A454:B454"/>
    <mergeCell ref="C203:D203"/>
    <mergeCell ref="C211:D211"/>
    <mergeCell ref="C221:D221"/>
    <mergeCell ref="C260:D260"/>
    <mergeCell ref="C270:D270"/>
    <mergeCell ref="E375:F375"/>
    <mergeCell ref="A2:G2"/>
    <mergeCell ref="A3:G3"/>
    <mergeCell ref="A4:G4"/>
    <mergeCell ref="A9:G9"/>
    <mergeCell ref="C78:D78"/>
    <mergeCell ref="C195:D195"/>
  </mergeCells>
  <dataValidations count="4">
    <dataValidation allowBlank="1" showInputMessage="1" showErrorMessage="1" prompt="Especificar origen de dicho recurso: Federal, Estatal, Municipal, Particulares." sqref="C191 C199 C207"/>
    <dataValidation allowBlank="1" showInputMessage="1" showErrorMessage="1" prompt="Características cualitativas significativas que les impacten financieramente." sqref="C158:D158 D191 D199 D207"/>
    <dataValidation allowBlank="1" showInputMessage="1" showErrorMessage="1" prompt="Corresponde al número de la cuenta de acuerdo al Plan de Cuentas emitido por el CONAC (DOF 22/11/2010)." sqref="A158"/>
    <dataValidation allowBlank="1" showInputMessage="1" showErrorMessage="1" prompt="Saldo final del periodo que corresponde la cuenta pública presentada (mensual:  enero, febrero, marzo, etc.; trimestral: 1er, 2do, 3ro. o 4to.)." sqref="B158 B191 B199 B207"/>
  </dataValidations>
  <printOptions horizontalCentered="1"/>
  <pageMargins left="0.31496062992125984" right="0.31496062992125984" top="0.74803149606299213" bottom="0.74803149606299213" header="0.31496062992125984" footer="0.31496062992125984"/>
  <pageSetup scale="5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2018-07-26T18:48:25Z</cp:lastPrinted>
  <dcterms:created xsi:type="dcterms:W3CDTF">2018-07-26T18:46:09Z</dcterms:created>
  <dcterms:modified xsi:type="dcterms:W3CDTF">2018-07-26T18:49:05Z</dcterms:modified>
</cp:coreProperties>
</file>